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workbookPassword="CC59" lockStructure="1"/>
  <bookViews>
    <workbookView xWindow="0" yWindow="0" windowWidth="19410" windowHeight="8205"/>
  </bookViews>
  <sheets>
    <sheet name="給付対象利用者数算出シート" sheetId="1" r:id="rId1"/>
    <sheet name="リスト" sheetId="2" state="hidden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F9" authorId="0">
      <text>
        <r>
          <rPr>
            <b/>
            <sz val="11"/>
            <color theme="1"/>
            <rFont val="游ゴシック"/>
          </rPr>
          <t>支給申請書６　施設・事業所別申請額一覧
給付対象となる利用者、または定員数へ転記してください。</t>
        </r>
      </text>
    </comment>
    <comment ref="D4" authorId="0">
      <text>
        <r>
          <rPr>
            <b/>
            <sz val="11"/>
            <color theme="1"/>
            <rFont val="游ゴシック"/>
          </rPr>
          <t>施設・事業所別申請額一覧のNo.を入力</t>
        </r>
      </text>
    </comment>
    <comment ref="D17" authorId="0">
      <text>
        <r>
          <rPr>
            <b/>
            <sz val="11"/>
            <color theme="1"/>
            <rFont val="游ゴシック"/>
          </rPr>
          <t>該当するものを選んでください。
○：通常利用のみ
◎：通常利用+５時間未満の利用があった
△：５時間未満の利用のみ
通所系サービスで５時間未満の利用があった日は、◎または△を選択してください。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<sst xmlns="http://schemas.openxmlformats.org/spreadsheetml/2006/main" xmlns:r="http://schemas.openxmlformats.org/officeDocument/2006/relationships" count="56" uniqueCount="56">
  <si>
    <t>特別養護老人ホーム</t>
  </si>
  <si>
    <t>地域密着型通所介護</t>
  </si>
  <si>
    <t>サービス提供日数</t>
    <rPh sb="4" eb="6">
      <t>ていきょう</t>
    </rPh>
    <rPh sb="6" eb="8">
      <t>にっすう</t>
    </rPh>
    <phoneticPr fontId="1" type="Hiragana"/>
  </si>
  <si>
    <t>就労継続支援Ａ型</t>
  </si>
  <si>
    <t>児童発達支援</t>
  </si>
  <si>
    <t>介護老人保健施設</t>
  </si>
  <si>
    <t>月日</t>
    <rPh sb="0" eb="2">
      <t>つきひ</t>
    </rPh>
    <phoneticPr fontId="1" type="Hiragana"/>
  </si>
  <si>
    <t>事業所名称</t>
    <rPh sb="0" eb="3">
      <t>じぎょうしょ</t>
    </rPh>
    <rPh sb="3" eb="5">
      <t>めいしょう</t>
    </rPh>
    <phoneticPr fontId="1" type="Hiragana"/>
  </si>
  <si>
    <t>利用者数</t>
    <rPh sb="0" eb="3">
      <t>りようしゃ</t>
    </rPh>
    <rPh sb="3" eb="4">
      <t>すう</t>
    </rPh>
    <phoneticPr fontId="1" type="Hiragana"/>
  </si>
  <si>
    <t>通所</t>
    <rPh sb="0" eb="2">
      <t>ツウショ</t>
    </rPh>
    <phoneticPr fontId="8"/>
  </si>
  <si>
    <t>サービス提供</t>
    <rPh sb="4" eb="6">
      <t>ていきょう</t>
    </rPh>
    <phoneticPr fontId="1" type="Hiragana"/>
  </si>
  <si>
    <t>曜日</t>
    <rPh sb="0" eb="2">
      <t>ようび</t>
    </rPh>
    <phoneticPr fontId="1" type="Hiragana"/>
  </si>
  <si>
    <t>平均利用者</t>
    <rPh sb="0" eb="2">
      <t>へいきん</t>
    </rPh>
    <rPh sb="2" eb="5">
      <t>りようしゃ</t>
    </rPh>
    <phoneticPr fontId="1" type="Hiragana"/>
  </si>
  <si>
    <t>施設入所支援</t>
  </si>
  <si>
    <t>放課後等デイサービス</t>
  </si>
  <si>
    <t>軽費老人ホーム</t>
  </si>
  <si>
    <t>５時間未満</t>
    <rPh sb="1" eb="3">
      <t>じかん</t>
    </rPh>
    <rPh sb="3" eb="5">
      <t>みまん</t>
    </rPh>
    <phoneticPr fontId="1" type="Hiragana"/>
  </si>
  <si>
    <r>
      <t xml:space="preserve">利用者数
</t>
    </r>
    <r>
      <rPr>
        <sz val="9"/>
        <color theme="1"/>
        <rFont val="游ゴシック"/>
      </rPr>
      <t>（５時間未満）</t>
    </r>
    <rPh sb="0" eb="3">
      <t>りようしゃ</t>
    </rPh>
    <rPh sb="3" eb="4">
      <t>すう</t>
    </rPh>
    <rPh sb="7" eb="9">
      <t>じかん</t>
    </rPh>
    <rPh sb="9" eb="11">
      <t>みまん</t>
    </rPh>
    <phoneticPr fontId="1" type="Hiragana"/>
  </si>
  <si>
    <t>廿日市市社会福祉施設等物価高騰対策支援金　給付対象利用者数算出シート</t>
    <rPh sb="0" eb="4">
      <t>はつかいちし</t>
    </rPh>
    <rPh sb="4" eb="6">
      <t>しゃかい</t>
    </rPh>
    <rPh sb="6" eb="8">
      <t>ふくし</t>
    </rPh>
    <rPh sb="8" eb="10">
      <t>しせつ</t>
    </rPh>
    <rPh sb="10" eb="11">
      <t>とう</t>
    </rPh>
    <rPh sb="11" eb="15">
      <t>ぶっかこうとう</t>
    </rPh>
    <rPh sb="15" eb="17">
      <t>たいさく</t>
    </rPh>
    <rPh sb="17" eb="20">
      <t>しえんきん</t>
    </rPh>
    <rPh sb="21" eb="23">
      <t>きゅうふ</t>
    </rPh>
    <rPh sb="23" eb="25">
      <t>たいしょう</t>
    </rPh>
    <rPh sb="25" eb="27">
      <t>りよう</t>
    </rPh>
    <rPh sb="27" eb="28">
      <t>しゃ</t>
    </rPh>
    <rPh sb="28" eb="29">
      <t>すう</t>
    </rPh>
    <rPh sb="29" eb="31">
      <t>さんしゅつ</t>
    </rPh>
    <phoneticPr fontId="1" type="Hiragana"/>
  </si>
  <si>
    <t>就労継続支援Ｂ型</t>
  </si>
  <si>
    <t>短期入所生活介護</t>
  </si>
  <si>
    <t>特定施設入居者生活介護</t>
  </si>
  <si>
    <t>サービス種別</t>
    <rPh sb="4" eb="6">
      <t>しゅべつ</t>
    </rPh>
    <phoneticPr fontId="1" type="Hiragana"/>
  </si>
  <si>
    <t>生活介護</t>
  </si>
  <si>
    <t>サービス付き高齢者向け住宅</t>
  </si>
  <si>
    <t>介護予防・日常生活支援総合事業の第１号通所事業</t>
  </si>
  <si>
    <t>令和８年１～３月</t>
    <rPh sb="0" eb="2">
      <t>れいわ</t>
    </rPh>
    <rPh sb="3" eb="4">
      <t>ねん</t>
    </rPh>
    <rPh sb="7" eb="8">
      <t>がつ</t>
    </rPh>
    <phoneticPr fontId="1" type="Hiragana"/>
  </si>
  <si>
    <t>高齢介護</t>
    <rPh sb="0" eb="2">
      <t>こうれい</t>
    </rPh>
    <rPh sb="2" eb="4">
      <t>かいご</t>
    </rPh>
    <phoneticPr fontId="1" type="Hiragana"/>
  </si>
  <si>
    <t>小規模多機能型居宅介護（宿泊）</t>
  </si>
  <si>
    <t>令和８年１月</t>
    <rPh sb="0" eb="2">
      <t>れいわ</t>
    </rPh>
    <rPh sb="3" eb="4">
      <t>ねん</t>
    </rPh>
    <rPh sb="5" eb="6">
      <t>がつ</t>
    </rPh>
    <phoneticPr fontId="1" type="Hiragana"/>
  </si>
  <si>
    <t>入院・入所</t>
    <rPh sb="0" eb="2">
      <t>ニュウイン</t>
    </rPh>
    <rPh sb="3" eb="5">
      <t>ニュウショ</t>
    </rPh>
    <phoneticPr fontId="8"/>
  </si>
  <si>
    <t>地域密着型介護老人福祉施設</t>
  </si>
  <si>
    <t>養護老人ホーム</t>
  </si>
  <si>
    <t>有料老人ホーム</t>
  </si>
  <si>
    <t>短期入所療養介護</t>
  </si>
  <si>
    <t>介護老人福祉施設</t>
  </si>
  <si>
    <t>認知症対応型共同生活介護</t>
  </si>
  <si>
    <t>通所リハビリテーション</t>
  </si>
  <si>
    <t>介護医療院</t>
  </si>
  <si>
    <t>看護小規模多機能型居宅介護（宿泊）</t>
  </si>
  <si>
    <t>療養介護</t>
  </si>
  <si>
    <t>通所介護</t>
  </si>
  <si>
    <t>認知症対応型通所介護</t>
  </si>
  <si>
    <t>小規模多機能型居宅介護（通所）</t>
  </si>
  <si>
    <t>看護小規模多機能型居宅介護（通所）</t>
  </si>
  <si>
    <t>利用者数
（通常）</t>
    <rPh sb="0" eb="3">
      <t>りようしゃ</t>
    </rPh>
    <rPh sb="3" eb="4">
      <t>すう</t>
    </rPh>
    <rPh sb="6" eb="8">
      <t>つうじょう</t>
    </rPh>
    <phoneticPr fontId="1" type="Hiragana"/>
  </si>
  <si>
    <t>障害福祉</t>
    <rPh sb="0" eb="2">
      <t>しょうがい</t>
    </rPh>
    <rPh sb="2" eb="4">
      <t>ふくし</t>
    </rPh>
    <phoneticPr fontId="1" type="Hiragana"/>
  </si>
  <si>
    <t>共同生活援助</t>
  </si>
  <si>
    <t>短期入所</t>
  </si>
  <si>
    <t>令和８年１月～３月平均利用者数</t>
    <rPh sb="0" eb="2">
      <t>れいわ</t>
    </rPh>
    <rPh sb="3" eb="4">
      <t>とし</t>
    </rPh>
    <rPh sb="5" eb="6">
      <t>がつ</t>
    </rPh>
    <rPh sb="8" eb="9">
      <t>がつ</t>
    </rPh>
    <rPh sb="9" eb="11">
      <t>へいきん</t>
    </rPh>
    <rPh sb="11" eb="14">
      <t>りようしゃ</t>
    </rPh>
    <rPh sb="14" eb="15">
      <t>すう</t>
    </rPh>
    <phoneticPr fontId="1" type="Hiragana"/>
  </si>
  <si>
    <t>区分</t>
    <rPh sb="0" eb="2">
      <t>くぶん</t>
    </rPh>
    <phoneticPr fontId="1" type="Hiragana"/>
  </si>
  <si>
    <t>No.</t>
  </si>
  <si>
    <t>通常</t>
    <rPh sb="0" eb="2">
      <t>つうじょう</t>
    </rPh>
    <phoneticPr fontId="1" type="Hiragana"/>
  </si>
  <si>
    <t>令和８年３月</t>
    <rPh sb="0" eb="2">
      <t>れいわ</t>
    </rPh>
    <rPh sb="3" eb="4">
      <t>ねん</t>
    </rPh>
    <rPh sb="5" eb="6">
      <t>がつ</t>
    </rPh>
    <phoneticPr fontId="1" type="Hiragana"/>
  </si>
  <si>
    <t>※このシートは提出書類です。</t>
    <rPh sb="7" eb="9">
      <t>ていしゅつ</t>
    </rPh>
    <rPh sb="9" eb="11">
      <t>しょるい</t>
    </rPh>
    <phoneticPr fontId="1" type="Hiragana"/>
  </si>
  <si>
    <t>令和８年２月</t>
    <rPh sb="0" eb="2">
      <t>れいわ</t>
    </rPh>
    <rPh sb="3" eb="4">
      <t>ねん</t>
    </rPh>
    <rPh sb="5" eb="6">
      <t>がつ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</si>
</sst>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\(aaa\)"/>
    <numFmt numFmtId="177" formatCode="General&quot;人&quot;"/>
    <numFmt numFmtId="178" formatCode="General&quot;日&quot;"/>
    <numFmt numFmtId="179" formatCode="#,##0_ "/>
  </numFmts>
  <fonts count="9">
    <font>
      <sz val="12"/>
      <color theme="1"/>
      <name val="游ゴシック"/>
      <family val="3"/>
    </font>
    <font>
      <sz val="6"/>
      <color auto="1"/>
      <name val="游ゴシック"/>
      <family val="3"/>
    </font>
    <font>
      <b/>
      <sz val="14"/>
      <color theme="1"/>
      <name val="游ゴシック"/>
      <family val="3"/>
    </font>
    <font>
      <sz val="12"/>
      <color rgb="FFFF0000"/>
      <name val="游ゴシック"/>
      <family val="3"/>
    </font>
    <font>
      <b/>
      <sz val="12"/>
      <color theme="1"/>
      <name val="游ゴシック"/>
      <family val="3"/>
    </font>
    <font>
      <sz val="10"/>
      <color theme="1"/>
      <name val="游ゴシック"/>
      <family val="3"/>
    </font>
    <font>
      <sz val="12"/>
      <color theme="1"/>
      <name val="游ゴシック"/>
      <family val="3"/>
    </font>
    <font>
      <sz val="12"/>
      <color theme="0"/>
      <name val="游ゴシック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rgb="FFD4F3B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35" fontId="0" fillId="0" borderId="2" xfId="0" applyNumberFormat="1" applyBorder="1">
      <alignment vertical="center"/>
    </xf>
    <xf numFmtId="0" fontId="4" fillId="0" borderId="4" xfId="0" applyFont="1" applyBorder="1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177" fontId="4" fillId="0" borderId="2" xfId="0" applyNumberFormat="1" applyFont="1" applyBorder="1">
      <alignment vertical="center"/>
    </xf>
    <xf numFmtId="178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Protection="1">
      <alignment vertical="center"/>
      <protection locked="0"/>
    </xf>
    <xf numFmtId="177" fontId="4" fillId="0" borderId="3" xfId="1" applyNumberFormat="1" applyFont="1" applyBorder="1" applyAlignment="1">
      <alignment horizontal="center" vertical="center"/>
    </xf>
    <xf numFmtId="177" fontId="4" fillId="0" borderId="4" xfId="1" applyNumberFormat="1" applyFont="1" applyBorder="1" applyAlignment="1">
      <alignment horizontal="center" vertical="center"/>
    </xf>
    <xf numFmtId="177" fontId="4" fillId="0" borderId="5" xfId="1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178" fontId="0" fillId="0" borderId="2" xfId="0" applyNumberFormat="1" applyFont="1" applyBorder="1" applyAlignment="1">
      <alignment vertical="center"/>
    </xf>
    <xf numFmtId="177" fontId="0" fillId="0" borderId="2" xfId="0" applyNumberFormat="1" applyFont="1" applyBorder="1" applyAlignment="1">
      <alignment vertical="center"/>
    </xf>
    <xf numFmtId="177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/>
    </xf>
    <xf numFmtId="179" fontId="0" fillId="0" borderId="2" xfId="0" applyNumberFormat="1" applyBorder="1" applyAlignment="1">
      <alignment horizontal="left" vertical="center"/>
    </xf>
    <xf numFmtId="179" fontId="0" fillId="0" borderId="2" xfId="0" applyNumberFormat="1" applyBorder="1">
      <alignment vertical="center"/>
    </xf>
    <xf numFmtId="179" fontId="0" fillId="0" borderId="0" xfId="0" applyNumberForma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48"/>
  <sheetViews>
    <sheetView tabSelected="1" zoomScale="60" zoomScaleNormal="60" workbookViewId="0">
      <selection activeCell="Y20" sqref="Y20"/>
    </sheetView>
  </sheetViews>
  <sheetFormatPr defaultRowHeight="19.5"/>
  <cols>
    <col min="1" max="1" width="2.77734375" customWidth="1"/>
    <col min="3" max="3" width="5.21875" bestFit="1" customWidth="1"/>
    <col min="4" max="4" width="10.5546875" style="1" customWidth="1"/>
    <col min="5" max="6" width="10.5546875" customWidth="1"/>
    <col min="7" max="7" width="2.77734375" customWidth="1"/>
    <col min="9" max="9" width="5.21875" bestFit="1" customWidth="1"/>
    <col min="10" max="11" width="10.5546875" style="1" customWidth="1"/>
    <col min="12" max="12" width="10.6640625" customWidth="1"/>
    <col min="13" max="13" width="2.77734375" customWidth="1"/>
    <col min="15" max="15" width="5.21875" bestFit="1" customWidth="1"/>
    <col min="16" max="17" width="10.5546875" style="1" customWidth="1"/>
    <col min="18" max="18" width="10.5546875" customWidth="1"/>
  </cols>
  <sheetData>
    <row r="1" spans="1:18" ht="24">
      <c r="A1" s="2" t="s">
        <v>18</v>
      </c>
    </row>
    <row r="2" spans="1:18">
      <c r="A2" s="3" t="s">
        <v>54</v>
      </c>
    </row>
    <row r="4" spans="1:18">
      <c r="B4" s="4" t="s">
        <v>51</v>
      </c>
      <c r="C4" s="4"/>
      <c r="D4" s="4"/>
      <c r="E4" s="16"/>
      <c r="F4" s="16"/>
      <c r="G4" s="16"/>
      <c r="H4" s="16"/>
      <c r="I4" s="16"/>
    </row>
    <row r="5" spans="1:18">
      <c r="B5" s="4" t="s">
        <v>7</v>
      </c>
      <c r="C5" s="4"/>
      <c r="D5" s="11"/>
      <c r="E5" s="11"/>
      <c r="F5" s="11"/>
      <c r="G5" s="11"/>
      <c r="H5" s="11"/>
      <c r="I5" s="11"/>
    </row>
    <row r="6" spans="1:18">
      <c r="B6" s="4" t="s">
        <v>22</v>
      </c>
      <c r="C6" s="4"/>
      <c r="D6" s="12"/>
      <c r="E6" s="12"/>
      <c r="F6" s="12"/>
      <c r="G6" s="12"/>
      <c r="H6" s="12"/>
      <c r="I6" s="12"/>
    </row>
    <row r="8" spans="1:18">
      <c r="J8" s="1" t="s">
        <v>26</v>
      </c>
      <c r="L8" s="7" t="s">
        <v>52</v>
      </c>
      <c r="M8" s="7" t="s">
        <v>16</v>
      </c>
      <c r="N8" s="7"/>
    </row>
    <row r="9" spans="1:18">
      <c r="B9" s="5" t="s">
        <v>49</v>
      </c>
      <c r="C9" s="5"/>
      <c r="D9" s="5"/>
      <c r="E9" s="5"/>
      <c r="F9" s="22">
        <f>ROUNDUP(SUM(L11,N11),0)</f>
        <v>0</v>
      </c>
      <c r="G9" s="23"/>
      <c r="H9" s="24"/>
      <c r="J9" s="25" t="s">
        <v>2</v>
      </c>
      <c r="K9" s="26"/>
      <c r="L9" s="27">
        <f>SUM(E14,K14,Q14)</f>
        <v>0</v>
      </c>
      <c r="M9" s="27">
        <f>SUM(F14,L14,R14)</f>
        <v>0</v>
      </c>
      <c r="N9" s="27"/>
    </row>
    <row r="10" spans="1:18">
      <c r="J10" s="25" t="s">
        <v>8</v>
      </c>
      <c r="K10" s="26"/>
      <c r="L10" s="28">
        <f>SUM(E15,K15,Q15)</f>
        <v>0</v>
      </c>
      <c r="M10" s="28">
        <f>SUM(F15,L15,R15)</f>
        <v>0</v>
      </c>
      <c r="N10" s="28"/>
    </row>
    <row r="11" spans="1:18">
      <c r="L11" s="29" t="str">
        <f>IFERROR(L10/L9,"")</f>
        <v/>
      </c>
      <c r="M11" s="30"/>
      <c r="N11" s="29" t="str">
        <f>IFERROR(M10/M9,"")</f>
        <v/>
      </c>
    </row>
    <row r="12" spans="1:18">
      <c r="E12" s="7" t="s">
        <v>52</v>
      </c>
      <c r="F12" s="7" t="s">
        <v>16</v>
      </c>
      <c r="K12" s="7" t="s">
        <v>52</v>
      </c>
      <c r="L12" s="7" t="s">
        <v>16</v>
      </c>
      <c r="Q12" s="7" t="s">
        <v>52</v>
      </c>
      <c r="R12" s="7" t="s">
        <v>16</v>
      </c>
    </row>
    <row r="13" spans="1:18">
      <c r="B13" s="6" t="s">
        <v>29</v>
      </c>
      <c r="C13" s="9"/>
      <c r="D13" s="13" t="s">
        <v>12</v>
      </c>
      <c r="E13" s="17" t="str">
        <f>IFERROR(E15/E14,"")</f>
        <v/>
      </c>
      <c r="F13" s="17" t="str">
        <f>IFERROR(F15/F14,"")</f>
        <v/>
      </c>
      <c r="H13" s="6" t="s">
        <v>55</v>
      </c>
      <c r="I13" s="9"/>
      <c r="J13" s="13" t="s">
        <v>12</v>
      </c>
      <c r="K13" s="17" t="str">
        <f>IFERROR(K15/K14,"")</f>
        <v/>
      </c>
      <c r="L13" s="17" t="str">
        <f>IFERROR(L15/L14,"")</f>
        <v/>
      </c>
      <c r="N13" s="6" t="s">
        <v>53</v>
      </c>
      <c r="O13" s="9"/>
      <c r="P13" s="13" t="s">
        <v>12</v>
      </c>
      <c r="Q13" s="17" t="str">
        <f>IFERROR(Q15/Q14,"")</f>
        <v/>
      </c>
      <c r="R13" s="17" t="str">
        <f>IFERROR(R15/R14,"")</f>
        <v/>
      </c>
    </row>
    <row r="14" spans="1:18">
      <c r="C14" t="s">
        <v>2</v>
      </c>
      <c r="E14" s="18">
        <f>COUNTIF(D:D,"○")+COUNTIF(D:D,"◎")</f>
        <v>0</v>
      </c>
      <c r="F14" s="18">
        <f>COUNTIF(D:D,"◎")+COUNTIF(D:D,"△")</f>
        <v>0</v>
      </c>
      <c r="I14" t="s">
        <v>2</v>
      </c>
      <c r="K14" s="18">
        <f>COUNTIF(J:J,"○")+COUNTIF(J:J,"◎")</f>
        <v>0</v>
      </c>
      <c r="L14" s="18">
        <f>COUNTIF(J:J,"◎")+COUNTIF(J:J,"△")</f>
        <v>0</v>
      </c>
      <c r="O14" t="s">
        <v>2</v>
      </c>
      <c r="Q14" s="18">
        <f>COUNTIF(P:P,"○")+COUNTIF(P:P,"◎")</f>
        <v>0</v>
      </c>
      <c r="R14" s="18">
        <f>COUNTIF(P:P,"◎")+COUNTIF(P:P,"△")</f>
        <v>0</v>
      </c>
    </row>
    <row r="15" spans="1:18">
      <c r="C15" t="s">
        <v>8</v>
      </c>
      <c r="E15" s="19">
        <f>SUM(E18:E48)</f>
        <v>0</v>
      </c>
      <c r="F15" s="19">
        <f>SUM(F18:F48)/2</f>
        <v>0</v>
      </c>
      <c r="I15" t="s">
        <v>8</v>
      </c>
      <c r="K15" s="19">
        <f>SUM(K18:K48)</f>
        <v>0</v>
      </c>
      <c r="L15" s="19">
        <f>SUM(L18:L48)/2</f>
        <v>0</v>
      </c>
      <c r="O15" t="s">
        <v>8</v>
      </c>
      <c r="Q15" s="19">
        <f>SUM(Q18:Q48)</f>
        <v>0</v>
      </c>
      <c r="R15" s="19">
        <f>SUM(R18:R48)/2</f>
        <v>0</v>
      </c>
    </row>
    <row r="17" spans="2:18" s="1" customFormat="1" ht="39">
      <c r="B17" s="7" t="s">
        <v>6</v>
      </c>
      <c r="C17" s="7" t="s">
        <v>11</v>
      </c>
      <c r="D17" s="14" t="s">
        <v>10</v>
      </c>
      <c r="E17" s="20" t="s">
        <v>45</v>
      </c>
      <c r="F17" s="20" t="s">
        <v>17</v>
      </c>
      <c r="H17" s="7" t="s">
        <v>6</v>
      </c>
      <c r="I17" s="7" t="s">
        <v>11</v>
      </c>
      <c r="J17" s="14" t="s">
        <v>10</v>
      </c>
      <c r="K17" s="20" t="s">
        <v>45</v>
      </c>
      <c r="L17" s="20" t="s">
        <v>17</v>
      </c>
      <c r="N17" s="7" t="s">
        <v>6</v>
      </c>
      <c r="O17" s="7" t="s">
        <v>11</v>
      </c>
      <c r="P17" s="14" t="s">
        <v>10</v>
      </c>
      <c r="Q17" s="20" t="s">
        <v>45</v>
      </c>
      <c r="R17" s="20" t="s">
        <v>17</v>
      </c>
    </row>
    <row r="18" spans="2:18">
      <c r="B18" s="8">
        <v>46023</v>
      </c>
      <c r="C18" s="10">
        <f t="shared" ref="C18:C48" si="0">B18</f>
        <v>46023</v>
      </c>
      <c r="D18" s="15"/>
      <c r="E18" s="21"/>
      <c r="F18" s="21"/>
      <c r="H18" s="8">
        <v>46054</v>
      </c>
      <c r="I18" s="10">
        <f t="shared" ref="I18:I45" si="1">H18</f>
        <v>46054</v>
      </c>
      <c r="J18" s="15"/>
      <c r="K18" s="21"/>
      <c r="L18" s="21"/>
      <c r="N18" s="8">
        <v>46082</v>
      </c>
      <c r="O18" s="10">
        <f t="shared" ref="O18:O48" si="2">N18</f>
        <v>46082</v>
      </c>
      <c r="P18" s="15"/>
      <c r="Q18" s="21"/>
      <c r="R18" s="21"/>
    </row>
    <row r="19" spans="2:18">
      <c r="B19" s="8">
        <v>46024</v>
      </c>
      <c r="C19" s="10">
        <f t="shared" si="0"/>
        <v>46024</v>
      </c>
      <c r="D19" s="15"/>
      <c r="E19" s="21"/>
      <c r="F19" s="21"/>
      <c r="H19" s="8">
        <v>46055</v>
      </c>
      <c r="I19" s="10">
        <f t="shared" si="1"/>
        <v>46055</v>
      </c>
      <c r="J19" s="15"/>
      <c r="K19" s="21"/>
      <c r="L19" s="21"/>
      <c r="N19" s="8">
        <v>46083</v>
      </c>
      <c r="O19" s="10">
        <f t="shared" si="2"/>
        <v>46083</v>
      </c>
      <c r="P19" s="15"/>
      <c r="Q19" s="21"/>
      <c r="R19" s="21"/>
    </row>
    <row r="20" spans="2:18">
      <c r="B20" s="8">
        <v>46025</v>
      </c>
      <c r="C20" s="10">
        <f t="shared" si="0"/>
        <v>46025</v>
      </c>
      <c r="D20" s="15"/>
      <c r="E20" s="21"/>
      <c r="F20" s="21"/>
      <c r="H20" s="8">
        <v>46056</v>
      </c>
      <c r="I20" s="10">
        <f t="shared" si="1"/>
        <v>46056</v>
      </c>
      <c r="J20" s="15"/>
      <c r="K20" s="21"/>
      <c r="L20" s="21"/>
      <c r="N20" s="8">
        <v>46084</v>
      </c>
      <c r="O20" s="10">
        <f t="shared" si="2"/>
        <v>46084</v>
      </c>
      <c r="P20" s="15"/>
      <c r="Q20" s="21"/>
      <c r="R20" s="21"/>
    </row>
    <row r="21" spans="2:18">
      <c r="B21" s="8">
        <v>46026</v>
      </c>
      <c r="C21" s="10">
        <f t="shared" si="0"/>
        <v>46026</v>
      </c>
      <c r="D21" s="15"/>
      <c r="E21" s="21"/>
      <c r="F21" s="21"/>
      <c r="H21" s="8">
        <v>46057</v>
      </c>
      <c r="I21" s="10">
        <f t="shared" si="1"/>
        <v>46057</v>
      </c>
      <c r="J21" s="15"/>
      <c r="K21" s="21"/>
      <c r="L21" s="21"/>
      <c r="N21" s="8">
        <v>46085</v>
      </c>
      <c r="O21" s="10">
        <f t="shared" si="2"/>
        <v>46085</v>
      </c>
      <c r="P21" s="15"/>
      <c r="Q21" s="21"/>
      <c r="R21" s="21"/>
    </row>
    <row r="22" spans="2:18">
      <c r="B22" s="8">
        <v>46027</v>
      </c>
      <c r="C22" s="10">
        <f t="shared" si="0"/>
        <v>46027</v>
      </c>
      <c r="D22" s="15"/>
      <c r="E22" s="21"/>
      <c r="F22" s="21"/>
      <c r="H22" s="8">
        <v>46058</v>
      </c>
      <c r="I22" s="10">
        <f t="shared" si="1"/>
        <v>46058</v>
      </c>
      <c r="J22" s="15"/>
      <c r="K22" s="21"/>
      <c r="L22" s="21"/>
      <c r="N22" s="8">
        <v>46086</v>
      </c>
      <c r="O22" s="10">
        <f t="shared" si="2"/>
        <v>46086</v>
      </c>
      <c r="P22" s="15"/>
      <c r="Q22" s="21"/>
      <c r="R22" s="21"/>
    </row>
    <row r="23" spans="2:18">
      <c r="B23" s="8">
        <v>46028</v>
      </c>
      <c r="C23" s="10">
        <f t="shared" si="0"/>
        <v>46028</v>
      </c>
      <c r="D23" s="15"/>
      <c r="E23" s="21"/>
      <c r="F23" s="21"/>
      <c r="H23" s="8">
        <v>46059</v>
      </c>
      <c r="I23" s="10">
        <f t="shared" si="1"/>
        <v>46059</v>
      </c>
      <c r="J23" s="15"/>
      <c r="K23" s="21"/>
      <c r="L23" s="21"/>
      <c r="N23" s="8">
        <v>46087</v>
      </c>
      <c r="O23" s="10">
        <f t="shared" si="2"/>
        <v>46087</v>
      </c>
      <c r="P23" s="15"/>
      <c r="Q23" s="21"/>
      <c r="R23" s="21"/>
    </row>
    <row r="24" spans="2:18">
      <c r="B24" s="8">
        <v>46029</v>
      </c>
      <c r="C24" s="10">
        <f t="shared" si="0"/>
        <v>46029</v>
      </c>
      <c r="D24" s="15"/>
      <c r="E24" s="21"/>
      <c r="F24" s="21"/>
      <c r="H24" s="8">
        <v>46060</v>
      </c>
      <c r="I24" s="10">
        <f t="shared" si="1"/>
        <v>46060</v>
      </c>
      <c r="J24" s="15"/>
      <c r="K24" s="21"/>
      <c r="L24" s="21"/>
      <c r="N24" s="8">
        <v>46088</v>
      </c>
      <c r="O24" s="10">
        <f t="shared" si="2"/>
        <v>46088</v>
      </c>
      <c r="P24" s="15"/>
      <c r="Q24" s="21"/>
      <c r="R24" s="21"/>
    </row>
    <row r="25" spans="2:18">
      <c r="B25" s="8">
        <v>46030</v>
      </c>
      <c r="C25" s="10">
        <f t="shared" si="0"/>
        <v>46030</v>
      </c>
      <c r="D25" s="15"/>
      <c r="E25" s="21"/>
      <c r="F25" s="21"/>
      <c r="H25" s="8">
        <v>46061</v>
      </c>
      <c r="I25" s="10">
        <f t="shared" si="1"/>
        <v>46061</v>
      </c>
      <c r="J25" s="15"/>
      <c r="K25" s="21"/>
      <c r="L25" s="21"/>
      <c r="N25" s="8">
        <v>46089</v>
      </c>
      <c r="O25" s="10">
        <f t="shared" si="2"/>
        <v>46089</v>
      </c>
      <c r="P25" s="15"/>
      <c r="Q25" s="21"/>
      <c r="R25" s="21"/>
    </row>
    <row r="26" spans="2:18">
      <c r="B26" s="8">
        <v>46031</v>
      </c>
      <c r="C26" s="10">
        <f t="shared" si="0"/>
        <v>46031</v>
      </c>
      <c r="D26" s="15"/>
      <c r="E26" s="21"/>
      <c r="F26" s="21"/>
      <c r="H26" s="8">
        <v>46062</v>
      </c>
      <c r="I26" s="10">
        <f t="shared" si="1"/>
        <v>46062</v>
      </c>
      <c r="J26" s="15"/>
      <c r="K26" s="21"/>
      <c r="L26" s="21"/>
      <c r="N26" s="8">
        <v>46090</v>
      </c>
      <c r="O26" s="10">
        <f t="shared" si="2"/>
        <v>46090</v>
      </c>
      <c r="P26" s="15"/>
      <c r="Q26" s="21"/>
      <c r="R26" s="21"/>
    </row>
    <row r="27" spans="2:18">
      <c r="B27" s="8">
        <v>46032</v>
      </c>
      <c r="C27" s="10">
        <f t="shared" si="0"/>
        <v>46032</v>
      </c>
      <c r="D27" s="15"/>
      <c r="E27" s="21"/>
      <c r="F27" s="21"/>
      <c r="H27" s="8">
        <v>46063</v>
      </c>
      <c r="I27" s="10">
        <f t="shared" si="1"/>
        <v>46063</v>
      </c>
      <c r="J27" s="15"/>
      <c r="K27" s="21"/>
      <c r="L27" s="21"/>
      <c r="N27" s="8">
        <v>46091</v>
      </c>
      <c r="O27" s="10">
        <f t="shared" si="2"/>
        <v>46091</v>
      </c>
      <c r="P27" s="15"/>
      <c r="Q27" s="21"/>
      <c r="R27" s="21"/>
    </row>
    <row r="28" spans="2:18">
      <c r="B28" s="8">
        <v>46033</v>
      </c>
      <c r="C28" s="10">
        <f t="shared" si="0"/>
        <v>46033</v>
      </c>
      <c r="D28" s="15"/>
      <c r="E28" s="21"/>
      <c r="F28" s="21"/>
      <c r="H28" s="8">
        <v>46064</v>
      </c>
      <c r="I28" s="10">
        <f t="shared" si="1"/>
        <v>46064</v>
      </c>
      <c r="J28" s="15"/>
      <c r="K28" s="21"/>
      <c r="L28" s="21"/>
      <c r="N28" s="8">
        <v>46092</v>
      </c>
      <c r="O28" s="10">
        <f t="shared" si="2"/>
        <v>46092</v>
      </c>
      <c r="P28" s="15"/>
      <c r="Q28" s="21"/>
      <c r="R28" s="21"/>
    </row>
    <row r="29" spans="2:18">
      <c r="B29" s="8">
        <v>46034</v>
      </c>
      <c r="C29" s="10">
        <f t="shared" si="0"/>
        <v>46034</v>
      </c>
      <c r="D29" s="15"/>
      <c r="E29" s="21"/>
      <c r="F29" s="21"/>
      <c r="H29" s="8">
        <v>46065</v>
      </c>
      <c r="I29" s="10">
        <f t="shared" si="1"/>
        <v>46065</v>
      </c>
      <c r="J29" s="15"/>
      <c r="K29" s="21"/>
      <c r="L29" s="21"/>
      <c r="N29" s="8">
        <v>46093</v>
      </c>
      <c r="O29" s="10">
        <f t="shared" si="2"/>
        <v>46093</v>
      </c>
      <c r="P29" s="15"/>
      <c r="Q29" s="21"/>
      <c r="R29" s="21"/>
    </row>
    <row r="30" spans="2:18">
      <c r="B30" s="8">
        <v>46035</v>
      </c>
      <c r="C30" s="10">
        <f t="shared" si="0"/>
        <v>46035</v>
      </c>
      <c r="D30" s="15"/>
      <c r="E30" s="21"/>
      <c r="F30" s="21"/>
      <c r="H30" s="8">
        <v>46066</v>
      </c>
      <c r="I30" s="10">
        <f t="shared" si="1"/>
        <v>46066</v>
      </c>
      <c r="J30" s="15"/>
      <c r="K30" s="21"/>
      <c r="L30" s="21"/>
      <c r="N30" s="8">
        <v>46094</v>
      </c>
      <c r="O30" s="10">
        <f t="shared" si="2"/>
        <v>46094</v>
      </c>
      <c r="P30" s="15"/>
      <c r="Q30" s="21"/>
      <c r="R30" s="21"/>
    </row>
    <row r="31" spans="2:18">
      <c r="B31" s="8">
        <v>46036</v>
      </c>
      <c r="C31" s="10">
        <f t="shared" si="0"/>
        <v>46036</v>
      </c>
      <c r="D31" s="15"/>
      <c r="E31" s="21"/>
      <c r="F31" s="21"/>
      <c r="H31" s="8">
        <v>46067</v>
      </c>
      <c r="I31" s="10">
        <f t="shared" si="1"/>
        <v>46067</v>
      </c>
      <c r="J31" s="15"/>
      <c r="K31" s="21"/>
      <c r="L31" s="21"/>
      <c r="N31" s="8">
        <v>46095</v>
      </c>
      <c r="O31" s="10">
        <f t="shared" si="2"/>
        <v>46095</v>
      </c>
      <c r="P31" s="15"/>
      <c r="Q31" s="21"/>
      <c r="R31" s="21"/>
    </row>
    <row r="32" spans="2:18">
      <c r="B32" s="8">
        <v>46037</v>
      </c>
      <c r="C32" s="10">
        <f t="shared" si="0"/>
        <v>46037</v>
      </c>
      <c r="D32" s="15"/>
      <c r="E32" s="21"/>
      <c r="F32" s="21"/>
      <c r="H32" s="8">
        <v>46068</v>
      </c>
      <c r="I32" s="10">
        <f t="shared" si="1"/>
        <v>46068</v>
      </c>
      <c r="J32" s="15"/>
      <c r="K32" s="21"/>
      <c r="L32" s="21"/>
      <c r="N32" s="8">
        <v>46096</v>
      </c>
      <c r="O32" s="10">
        <f t="shared" si="2"/>
        <v>46096</v>
      </c>
      <c r="P32" s="15"/>
      <c r="Q32" s="21"/>
      <c r="R32" s="21"/>
    </row>
    <row r="33" spans="2:18">
      <c r="B33" s="8">
        <v>46038</v>
      </c>
      <c r="C33" s="10">
        <f t="shared" si="0"/>
        <v>46038</v>
      </c>
      <c r="D33" s="15"/>
      <c r="E33" s="21"/>
      <c r="F33" s="21"/>
      <c r="H33" s="8">
        <v>46069</v>
      </c>
      <c r="I33" s="10">
        <f t="shared" si="1"/>
        <v>46069</v>
      </c>
      <c r="J33" s="15"/>
      <c r="K33" s="21"/>
      <c r="L33" s="21"/>
      <c r="N33" s="8">
        <v>46097</v>
      </c>
      <c r="O33" s="10">
        <f t="shared" si="2"/>
        <v>46097</v>
      </c>
      <c r="P33" s="15"/>
      <c r="Q33" s="21"/>
      <c r="R33" s="21"/>
    </row>
    <row r="34" spans="2:18">
      <c r="B34" s="8">
        <v>46039</v>
      </c>
      <c r="C34" s="10">
        <f t="shared" si="0"/>
        <v>46039</v>
      </c>
      <c r="D34" s="15"/>
      <c r="E34" s="21"/>
      <c r="F34" s="21"/>
      <c r="H34" s="8">
        <v>46070</v>
      </c>
      <c r="I34" s="10">
        <f t="shared" si="1"/>
        <v>46070</v>
      </c>
      <c r="J34" s="15"/>
      <c r="K34" s="21"/>
      <c r="L34" s="21"/>
      <c r="N34" s="8">
        <v>46098</v>
      </c>
      <c r="O34" s="10">
        <f t="shared" si="2"/>
        <v>46098</v>
      </c>
      <c r="P34" s="15"/>
      <c r="Q34" s="21"/>
      <c r="R34" s="21"/>
    </row>
    <row r="35" spans="2:18">
      <c r="B35" s="8">
        <v>46040</v>
      </c>
      <c r="C35" s="10">
        <f t="shared" si="0"/>
        <v>46040</v>
      </c>
      <c r="D35" s="15"/>
      <c r="E35" s="21"/>
      <c r="F35" s="21"/>
      <c r="H35" s="8">
        <v>46071</v>
      </c>
      <c r="I35" s="10">
        <f t="shared" si="1"/>
        <v>46071</v>
      </c>
      <c r="J35" s="15"/>
      <c r="K35" s="21"/>
      <c r="L35" s="21"/>
      <c r="N35" s="8">
        <v>46099</v>
      </c>
      <c r="O35" s="10">
        <f t="shared" si="2"/>
        <v>46099</v>
      </c>
      <c r="P35" s="15"/>
      <c r="Q35" s="21"/>
      <c r="R35" s="21"/>
    </row>
    <row r="36" spans="2:18">
      <c r="B36" s="8">
        <v>46041</v>
      </c>
      <c r="C36" s="10">
        <f t="shared" si="0"/>
        <v>46041</v>
      </c>
      <c r="D36" s="15"/>
      <c r="E36" s="21"/>
      <c r="F36" s="21"/>
      <c r="H36" s="8">
        <v>46072</v>
      </c>
      <c r="I36" s="10">
        <f t="shared" si="1"/>
        <v>46072</v>
      </c>
      <c r="J36" s="15"/>
      <c r="K36" s="21"/>
      <c r="L36" s="21"/>
      <c r="N36" s="8">
        <v>46100</v>
      </c>
      <c r="O36" s="10">
        <f t="shared" si="2"/>
        <v>46100</v>
      </c>
      <c r="P36" s="15"/>
      <c r="Q36" s="21"/>
      <c r="R36" s="21"/>
    </row>
    <row r="37" spans="2:18">
      <c r="B37" s="8">
        <v>46042</v>
      </c>
      <c r="C37" s="10">
        <f t="shared" si="0"/>
        <v>46042</v>
      </c>
      <c r="D37" s="15"/>
      <c r="E37" s="21"/>
      <c r="F37" s="21"/>
      <c r="H37" s="8">
        <v>46073</v>
      </c>
      <c r="I37" s="10">
        <f t="shared" si="1"/>
        <v>46073</v>
      </c>
      <c r="J37" s="15"/>
      <c r="K37" s="21"/>
      <c r="L37" s="21"/>
      <c r="N37" s="8">
        <v>46101</v>
      </c>
      <c r="O37" s="10">
        <f t="shared" si="2"/>
        <v>46101</v>
      </c>
      <c r="P37" s="15"/>
      <c r="Q37" s="21"/>
      <c r="R37" s="21"/>
    </row>
    <row r="38" spans="2:18">
      <c r="B38" s="8">
        <v>46043</v>
      </c>
      <c r="C38" s="10">
        <f t="shared" si="0"/>
        <v>46043</v>
      </c>
      <c r="D38" s="15"/>
      <c r="E38" s="21"/>
      <c r="F38" s="21"/>
      <c r="H38" s="8">
        <v>46074</v>
      </c>
      <c r="I38" s="10">
        <f t="shared" si="1"/>
        <v>46074</v>
      </c>
      <c r="J38" s="15"/>
      <c r="K38" s="21"/>
      <c r="L38" s="21"/>
      <c r="N38" s="8">
        <v>46102</v>
      </c>
      <c r="O38" s="10">
        <f t="shared" si="2"/>
        <v>46102</v>
      </c>
      <c r="P38" s="15"/>
      <c r="Q38" s="21"/>
      <c r="R38" s="21"/>
    </row>
    <row r="39" spans="2:18">
      <c r="B39" s="8">
        <v>46044</v>
      </c>
      <c r="C39" s="10">
        <f t="shared" si="0"/>
        <v>46044</v>
      </c>
      <c r="D39" s="15"/>
      <c r="E39" s="21"/>
      <c r="F39" s="21"/>
      <c r="H39" s="8">
        <v>46075</v>
      </c>
      <c r="I39" s="10">
        <f t="shared" si="1"/>
        <v>46075</v>
      </c>
      <c r="J39" s="15"/>
      <c r="K39" s="21"/>
      <c r="L39" s="21"/>
      <c r="N39" s="8">
        <v>46103</v>
      </c>
      <c r="O39" s="10">
        <f t="shared" si="2"/>
        <v>46103</v>
      </c>
      <c r="P39" s="15"/>
      <c r="Q39" s="21"/>
      <c r="R39" s="21"/>
    </row>
    <row r="40" spans="2:18">
      <c r="B40" s="8">
        <v>46045</v>
      </c>
      <c r="C40" s="10">
        <f t="shared" si="0"/>
        <v>46045</v>
      </c>
      <c r="D40" s="15"/>
      <c r="E40" s="21"/>
      <c r="F40" s="21"/>
      <c r="H40" s="8">
        <v>46076</v>
      </c>
      <c r="I40" s="10">
        <f t="shared" si="1"/>
        <v>46076</v>
      </c>
      <c r="J40" s="15"/>
      <c r="K40" s="21"/>
      <c r="L40" s="21"/>
      <c r="N40" s="8">
        <v>46104</v>
      </c>
      <c r="O40" s="10">
        <f t="shared" si="2"/>
        <v>46104</v>
      </c>
      <c r="P40" s="15"/>
      <c r="Q40" s="21"/>
      <c r="R40" s="21"/>
    </row>
    <row r="41" spans="2:18">
      <c r="B41" s="8">
        <v>46046</v>
      </c>
      <c r="C41" s="10">
        <f t="shared" si="0"/>
        <v>46046</v>
      </c>
      <c r="D41" s="15"/>
      <c r="E41" s="21"/>
      <c r="F41" s="21"/>
      <c r="H41" s="8">
        <v>46077</v>
      </c>
      <c r="I41" s="10">
        <f t="shared" si="1"/>
        <v>46077</v>
      </c>
      <c r="J41" s="15"/>
      <c r="K41" s="21"/>
      <c r="L41" s="21"/>
      <c r="N41" s="8">
        <v>46105</v>
      </c>
      <c r="O41" s="10">
        <f t="shared" si="2"/>
        <v>46105</v>
      </c>
      <c r="P41" s="15"/>
      <c r="Q41" s="21"/>
      <c r="R41" s="21"/>
    </row>
    <row r="42" spans="2:18">
      <c r="B42" s="8">
        <v>46047</v>
      </c>
      <c r="C42" s="10">
        <f t="shared" si="0"/>
        <v>46047</v>
      </c>
      <c r="D42" s="15"/>
      <c r="E42" s="21"/>
      <c r="F42" s="21"/>
      <c r="H42" s="8">
        <v>46078</v>
      </c>
      <c r="I42" s="10">
        <f t="shared" si="1"/>
        <v>46078</v>
      </c>
      <c r="J42" s="15"/>
      <c r="K42" s="21"/>
      <c r="L42" s="21"/>
      <c r="N42" s="8">
        <v>46106</v>
      </c>
      <c r="O42" s="10">
        <f t="shared" si="2"/>
        <v>46106</v>
      </c>
      <c r="P42" s="15"/>
      <c r="Q42" s="21"/>
      <c r="R42" s="21"/>
    </row>
    <row r="43" spans="2:18">
      <c r="B43" s="8">
        <v>46048</v>
      </c>
      <c r="C43" s="10">
        <f t="shared" si="0"/>
        <v>46048</v>
      </c>
      <c r="D43" s="15"/>
      <c r="E43" s="21"/>
      <c r="F43" s="21"/>
      <c r="H43" s="8">
        <v>46079</v>
      </c>
      <c r="I43" s="10">
        <f t="shared" si="1"/>
        <v>46079</v>
      </c>
      <c r="J43" s="15"/>
      <c r="K43" s="21"/>
      <c r="L43" s="21"/>
      <c r="N43" s="8">
        <v>46107</v>
      </c>
      <c r="O43" s="10">
        <f t="shared" si="2"/>
        <v>46107</v>
      </c>
      <c r="P43" s="15"/>
      <c r="Q43" s="21"/>
      <c r="R43" s="21"/>
    </row>
    <row r="44" spans="2:18">
      <c r="B44" s="8">
        <v>46049</v>
      </c>
      <c r="C44" s="10">
        <f t="shared" si="0"/>
        <v>46049</v>
      </c>
      <c r="D44" s="15"/>
      <c r="E44" s="21"/>
      <c r="F44" s="21"/>
      <c r="H44" s="8">
        <v>46080</v>
      </c>
      <c r="I44" s="10">
        <f t="shared" si="1"/>
        <v>46080</v>
      </c>
      <c r="J44" s="15"/>
      <c r="K44" s="21"/>
      <c r="L44" s="21"/>
      <c r="N44" s="8">
        <v>46108</v>
      </c>
      <c r="O44" s="10">
        <f t="shared" si="2"/>
        <v>46108</v>
      </c>
      <c r="P44" s="15"/>
      <c r="Q44" s="21"/>
      <c r="R44" s="21"/>
    </row>
    <row r="45" spans="2:18">
      <c r="B45" s="8">
        <v>46050</v>
      </c>
      <c r="C45" s="10">
        <f t="shared" si="0"/>
        <v>46050</v>
      </c>
      <c r="D45" s="15"/>
      <c r="E45" s="21"/>
      <c r="F45" s="21"/>
      <c r="H45" s="8">
        <v>46081</v>
      </c>
      <c r="I45" s="10">
        <f t="shared" si="1"/>
        <v>46081</v>
      </c>
      <c r="J45" s="15"/>
      <c r="K45" s="21"/>
      <c r="L45" s="21"/>
      <c r="N45" s="8">
        <v>46109</v>
      </c>
      <c r="O45" s="10">
        <f t="shared" si="2"/>
        <v>46109</v>
      </c>
      <c r="P45" s="15"/>
      <c r="Q45" s="21"/>
      <c r="R45" s="21"/>
    </row>
    <row r="46" spans="2:18">
      <c r="B46" s="8">
        <v>46051</v>
      </c>
      <c r="C46" s="10">
        <f t="shared" si="0"/>
        <v>46051</v>
      </c>
      <c r="D46" s="15"/>
      <c r="E46" s="21"/>
      <c r="F46" s="21"/>
      <c r="H46" s="8"/>
      <c r="I46" s="10"/>
      <c r="J46" s="15"/>
      <c r="K46" s="21"/>
      <c r="L46" s="21"/>
      <c r="N46" s="8">
        <v>46110</v>
      </c>
      <c r="O46" s="10">
        <f t="shared" si="2"/>
        <v>46110</v>
      </c>
      <c r="P46" s="15"/>
      <c r="Q46" s="21"/>
      <c r="R46" s="21"/>
    </row>
    <row r="47" spans="2:18">
      <c r="B47" s="8">
        <v>46052</v>
      </c>
      <c r="C47" s="10">
        <f t="shared" si="0"/>
        <v>46052</v>
      </c>
      <c r="D47" s="15"/>
      <c r="E47" s="21"/>
      <c r="F47" s="21"/>
      <c r="H47" s="8"/>
      <c r="I47" s="10"/>
      <c r="J47" s="15"/>
      <c r="K47" s="21"/>
      <c r="L47" s="21"/>
      <c r="N47" s="8">
        <v>46111</v>
      </c>
      <c r="O47" s="10">
        <f t="shared" si="2"/>
        <v>46111</v>
      </c>
      <c r="P47" s="15"/>
      <c r="Q47" s="21"/>
      <c r="R47" s="21"/>
    </row>
    <row r="48" spans="2:18">
      <c r="B48" s="8">
        <v>46053</v>
      </c>
      <c r="C48" s="10">
        <f t="shared" si="0"/>
        <v>46053</v>
      </c>
      <c r="D48" s="15"/>
      <c r="E48" s="21"/>
      <c r="F48" s="21"/>
      <c r="H48" s="8"/>
      <c r="I48" s="10"/>
      <c r="J48" s="15"/>
      <c r="K48" s="21"/>
      <c r="L48" s="21"/>
      <c r="N48" s="8">
        <v>46112</v>
      </c>
      <c r="O48" s="10">
        <f t="shared" si="2"/>
        <v>46112</v>
      </c>
      <c r="P48" s="15"/>
      <c r="Q48" s="21"/>
      <c r="R48" s="21"/>
    </row>
  </sheetData>
  <mergeCells count="13">
    <mergeCell ref="B4:C4"/>
    <mergeCell ref="B5:C5"/>
    <mergeCell ref="D5:I5"/>
    <mergeCell ref="B6:C6"/>
    <mergeCell ref="D6:I6"/>
    <mergeCell ref="M8:N8"/>
    <mergeCell ref="B9:E9"/>
    <mergeCell ref="F9:H9"/>
    <mergeCell ref="M9:N9"/>
    <mergeCell ref="M10:N10"/>
    <mergeCell ref="B13:C13"/>
    <mergeCell ref="H13:I13"/>
    <mergeCell ref="N13:O13"/>
  </mergeCells>
  <phoneticPr fontId="1" type="Hiragana"/>
  <dataValidations count="1">
    <dataValidation type="list" allowBlank="1" showDropDown="0" showInputMessage="1" showErrorMessage="1" sqref="D18:D48 J18:J48 P18:P48">
      <formula1>"○,◎,△"</formula1>
    </dataValidation>
  </dataValidations>
  <pageMargins left="0.30629921259842519" right="0.30629921259842519" top="0.75" bottom="0.55314960629921262" header="0.3" footer="0.3"/>
  <pageSetup paperSize="9" scale="56" fitToWidth="1" fitToHeight="1" orientation="portrait" usePrinterDefaults="1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リスト!$B$2:$B$32</xm:f>
          </x14:formula1>
          <xm:sqref>D6:I6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D32"/>
  <sheetViews>
    <sheetView topLeftCell="A16" workbookViewId="0">
      <selection activeCell="G9" sqref="G9"/>
    </sheetView>
  </sheetViews>
  <sheetFormatPr defaultRowHeight="19.5"/>
  <cols>
    <col min="2" max="2" width="45.88671875" bestFit="1" customWidth="1"/>
    <col min="3" max="3" width="10.6640625" bestFit="1" customWidth="1"/>
  </cols>
  <sheetData>
    <row r="1" spans="2:4">
      <c r="B1" s="7" t="s">
        <v>22</v>
      </c>
      <c r="C1" s="7" t="s">
        <v>50</v>
      </c>
    </row>
    <row r="2" spans="2:4">
      <c r="B2" s="31" t="s">
        <v>32</v>
      </c>
      <c r="C2" s="31" t="s">
        <v>30</v>
      </c>
      <c r="D2" t="s">
        <v>27</v>
      </c>
    </row>
    <row r="3" spans="2:4">
      <c r="B3" s="31" t="s">
        <v>0</v>
      </c>
      <c r="C3" s="31" t="s">
        <v>30</v>
      </c>
      <c r="D3" t="s">
        <v>27</v>
      </c>
    </row>
    <row r="4" spans="2:4">
      <c r="B4" s="31" t="s">
        <v>15</v>
      </c>
      <c r="C4" s="31" t="s">
        <v>30</v>
      </c>
      <c r="D4" t="s">
        <v>27</v>
      </c>
    </row>
    <row r="5" spans="2:4">
      <c r="B5" s="31" t="s">
        <v>33</v>
      </c>
      <c r="C5" s="31" t="s">
        <v>30</v>
      </c>
      <c r="D5" t="s">
        <v>27</v>
      </c>
    </row>
    <row r="6" spans="2:4">
      <c r="B6" s="31" t="s">
        <v>20</v>
      </c>
      <c r="C6" s="31" t="s">
        <v>30</v>
      </c>
      <c r="D6" t="s">
        <v>27</v>
      </c>
    </row>
    <row r="7" spans="2:4">
      <c r="B7" s="31" t="s">
        <v>34</v>
      </c>
      <c r="C7" s="31" t="s">
        <v>30</v>
      </c>
      <c r="D7" t="s">
        <v>27</v>
      </c>
    </row>
    <row r="8" spans="2:4">
      <c r="B8" s="31" t="s">
        <v>21</v>
      </c>
      <c r="C8" s="31" t="s">
        <v>30</v>
      </c>
      <c r="D8" t="s">
        <v>27</v>
      </c>
    </row>
    <row r="9" spans="2:4">
      <c r="B9" s="32" t="s">
        <v>28</v>
      </c>
      <c r="C9" s="31" t="s">
        <v>30</v>
      </c>
      <c r="D9" t="s">
        <v>27</v>
      </c>
    </row>
    <row r="10" spans="2:4">
      <c r="B10" s="31" t="s">
        <v>36</v>
      </c>
      <c r="C10" s="31" t="s">
        <v>30</v>
      </c>
      <c r="D10" t="s">
        <v>27</v>
      </c>
    </row>
    <row r="11" spans="2:4">
      <c r="B11" s="31" t="s">
        <v>31</v>
      </c>
      <c r="C11" s="31" t="s">
        <v>30</v>
      </c>
      <c r="D11" t="s">
        <v>27</v>
      </c>
    </row>
    <row r="12" spans="2:4">
      <c r="B12" s="32" t="s">
        <v>39</v>
      </c>
      <c r="C12" s="31" t="s">
        <v>30</v>
      </c>
      <c r="D12" t="s">
        <v>27</v>
      </c>
    </row>
    <row r="13" spans="2:4">
      <c r="B13" s="31" t="s">
        <v>35</v>
      </c>
      <c r="C13" s="31" t="s">
        <v>30</v>
      </c>
      <c r="D13" t="s">
        <v>27</v>
      </c>
    </row>
    <row r="14" spans="2:4">
      <c r="B14" s="31" t="s">
        <v>5</v>
      </c>
      <c r="C14" s="31" t="s">
        <v>30</v>
      </c>
      <c r="D14" t="s">
        <v>27</v>
      </c>
    </row>
    <row r="15" spans="2:4">
      <c r="B15" s="31" t="s">
        <v>38</v>
      </c>
      <c r="C15" s="31" t="s">
        <v>30</v>
      </c>
      <c r="D15" t="s">
        <v>27</v>
      </c>
    </row>
    <row r="16" spans="2:4">
      <c r="B16" s="31" t="s">
        <v>24</v>
      </c>
      <c r="C16" s="31" t="s">
        <v>30</v>
      </c>
      <c r="D16" t="s">
        <v>27</v>
      </c>
    </row>
    <row r="17" spans="2:4">
      <c r="B17" s="31" t="s">
        <v>41</v>
      </c>
      <c r="C17" s="34" t="s">
        <v>9</v>
      </c>
      <c r="D17" s="35" t="s">
        <v>27</v>
      </c>
    </row>
    <row r="18" spans="2:4">
      <c r="B18" s="31" t="s">
        <v>37</v>
      </c>
      <c r="C18" s="34" t="s">
        <v>9</v>
      </c>
      <c r="D18" s="35" t="s">
        <v>27</v>
      </c>
    </row>
    <row r="19" spans="2:4">
      <c r="B19" s="31" t="s">
        <v>1</v>
      </c>
      <c r="C19" s="34" t="s">
        <v>9</v>
      </c>
      <c r="D19" s="35" t="s">
        <v>27</v>
      </c>
    </row>
    <row r="20" spans="2:4">
      <c r="B20" s="31" t="s">
        <v>42</v>
      </c>
      <c r="C20" s="34" t="s">
        <v>9</v>
      </c>
      <c r="D20" s="35" t="s">
        <v>27</v>
      </c>
    </row>
    <row r="21" spans="2:4">
      <c r="B21" s="33" t="s">
        <v>43</v>
      </c>
      <c r="C21" s="34" t="s">
        <v>9</v>
      </c>
      <c r="D21" s="35" t="s">
        <v>27</v>
      </c>
    </row>
    <row r="22" spans="2:4">
      <c r="B22" s="33" t="s">
        <v>44</v>
      </c>
      <c r="C22" s="34" t="s">
        <v>9</v>
      </c>
      <c r="D22" s="35" t="s">
        <v>27</v>
      </c>
    </row>
    <row r="23" spans="2:4">
      <c r="B23" s="31" t="s">
        <v>25</v>
      </c>
      <c r="C23" s="34" t="s">
        <v>9</v>
      </c>
      <c r="D23" s="35" t="s">
        <v>27</v>
      </c>
    </row>
    <row r="24" spans="2:4">
      <c r="B24" s="31" t="s">
        <v>40</v>
      </c>
      <c r="C24" s="31" t="s">
        <v>30</v>
      </c>
      <c r="D24" t="s">
        <v>46</v>
      </c>
    </row>
    <row r="25" spans="2:4">
      <c r="B25" s="31" t="s">
        <v>13</v>
      </c>
      <c r="C25" s="31" t="s">
        <v>30</v>
      </c>
      <c r="D25" t="s">
        <v>46</v>
      </c>
    </row>
    <row r="26" spans="2:4">
      <c r="B26" s="31" t="s">
        <v>47</v>
      </c>
      <c r="C26" s="31" t="s">
        <v>30</v>
      </c>
      <c r="D26" t="s">
        <v>46</v>
      </c>
    </row>
    <row r="27" spans="2:4">
      <c r="B27" s="31" t="s">
        <v>48</v>
      </c>
      <c r="C27" s="31" t="s">
        <v>30</v>
      </c>
      <c r="D27" t="s">
        <v>46</v>
      </c>
    </row>
    <row r="28" spans="2:4">
      <c r="B28" s="31" t="s">
        <v>23</v>
      </c>
      <c r="C28" s="34" t="s">
        <v>9</v>
      </c>
      <c r="D28" t="s">
        <v>46</v>
      </c>
    </row>
    <row r="29" spans="2:4">
      <c r="B29" s="31" t="s">
        <v>3</v>
      </c>
      <c r="C29" s="34" t="s">
        <v>9</v>
      </c>
      <c r="D29" t="s">
        <v>46</v>
      </c>
    </row>
    <row r="30" spans="2:4">
      <c r="B30" s="31" t="s">
        <v>19</v>
      </c>
      <c r="C30" s="34" t="s">
        <v>9</v>
      </c>
      <c r="D30" t="s">
        <v>46</v>
      </c>
    </row>
    <row r="31" spans="2:4">
      <c r="B31" s="31" t="s">
        <v>4</v>
      </c>
      <c r="C31" s="34" t="s">
        <v>9</v>
      </c>
      <c r="D31" t="s">
        <v>46</v>
      </c>
    </row>
    <row r="32" spans="2:4">
      <c r="B32" s="31" t="s">
        <v>14</v>
      </c>
      <c r="C32" s="34" t="s">
        <v>9</v>
      </c>
      <c r="D32" t="s">
        <v>46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給付対象利用者数算出シート</vt:lpstr>
      <vt:lpstr>リスト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 </dc:creator>
  <cp:lastModifiedBy>Fukuda Yoko</cp:lastModifiedBy>
  <dcterms:created xsi:type="dcterms:W3CDTF">2022-12-09T08:08:49Z</dcterms:created>
  <dcterms:modified xsi:type="dcterms:W3CDTF">2026-06-26T01:25:27Z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3.1.6.0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2026-06-26T01:25:27Z</vt:filetime>
  </property>
</Properties>
</file>