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5" yWindow="1185" windowWidth="14820" windowHeight="1333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<sst xmlns="http://schemas.openxmlformats.org/spreadsheetml/2006/main" xmlns:r="http://schemas.openxmlformats.org/officeDocument/2006/relationships" count="541" uniqueCount="541">
  <si>
    <t>※ 減債基金積立不足算定額=(C)×(１－(D)/(E))</t>
  </si>
  <si>
    <t>標準財政規模比（％）</t>
  </si>
  <si>
    <t>組合等負担等見込額</t>
  </si>
  <si>
    <t>区分</t>
    <rPh sb="0" eb="2">
      <t>クブン</t>
    </rPh>
    <phoneticPr fontId="5"/>
  </si>
  <si>
    <t>連結実質赤字額</t>
  </si>
  <si>
    <t>年度</t>
    <rPh sb="0" eb="2">
      <t>ネンド</t>
    </rPh>
    <phoneticPr fontId="5"/>
  </si>
  <si>
    <t>財政調整基金残高</t>
    <rPh sb="0" eb="2">
      <t>ザイセイ</t>
    </rPh>
    <rPh sb="2" eb="4">
      <t>チョウセイ</t>
    </rPh>
    <rPh sb="4" eb="6">
      <t>キキン</t>
    </rPh>
    <rPh sb="6" eb="8">
      <t>ザンダカ</t>
    </rPh>
    <phoneticPr fontId="5"/>
  </si>
  <si>
    <t>公営企業債等繰入見込額</t>
  </si>
  <si>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</si>
  <si>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</si>
  <si>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資金不足
比率</t>
    <rPh sb="0" eb="2">
      <t>シキン</t>
    </rPh>
    <rPh sb="2" eb="4">
      <t>フソク</t>
    </rPh>
    <rPh sb="5" eb="7">
      <t>ヒリツ</t>
    </rPh>
    <phoneticPr fontId="5"/>
  </si>
  <si>
    <t>　　特別土地保有税</t>
  </si>
  <si>
    <t>（百万円）</t>
    <rPh sb="1" eb="2">
      <t>ヒャク</t>
    </rPh>
    <rPh sb="2" eb="4">
      <t>マンエン</t>
    </rPh>
    <phoneticPr fontId="5"/>
  </si>
  <si>
    <t>会計</t>
    <rPh sb="0" eb="2">
      <t>カイケイ</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</si>
  <si>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3"/>
  </si>
  <si>
    <t>分子の構造</t>
    <rPh sb="0" eb="2">
      <t>ブンシ</t>
    </rPh>
    <rPh sb="3" eb="5">
      <t>コウゾウ</t>
    </rPh>
    <phoneticPr fontId="5"/>
  </si>
  <si>
    <t>元利償還金等(A)</t>
  </si>
  <si>
    <t>減債基金</t>
    <rPh sb="0" eb="2">
      <t>ゲンサイ</t>
    </rPh>
    <rPh sb="2" eb="4">
      <t>キキン</t>
    </rPh>
    <phoneticPr fontId="5"/>
  </si>
  <si>
    <t>連結実質赤字比率に係る赤字・黒字の構成分析</t>
  </si>
  <si>
    <t>元利償還金等</t>
    <rPh sb="0" eb="2">
      <t>ガンリ</t>
    </rPh>
    <rPh sb="2" eb="5">
      <t>ショウカンキン</t>
    </rPh>
    <rPh sb="5" eb="6">
      <t>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</si>
  <si>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4"/>
  </si>
  <si>
    <t>元利償還金</t>
  </si>
  <si>
    <t>収入済額</t>
    <rPh sb="0" eb="2">
      <t>シュウニュウ</t>
    </rPh>
    <rPh sb="2" eb="3">
      <t>スミ</t>
    </rPh>
    <rPh sb="3" eb="4">
      <t>ガク</t>
    </rPh>
    <phoneticPr fontId="5"/>
  </si>
  <si>
    <t>公営企業債の元利償還金に対する繰入金</t>
  </si>
  <si>
    <t>減債基金積立不足算定額※2</t>
  </si>
  <si>
    <t>満期一括償還地方債に係る年度割相当額</t>
  </si>
  <si>
    <t>法適用企業</t>
  </si>
  <si>
    <t>組合等が起こした地方債の元利償還金に対する負担金等</t>
  </si>
  <si>
    <t>組合等連結実質赤字額負担見込額</t>
  </si>
  <si>
    <t>債務負担行為に基づく支出額</t>
  </si>
  <si>
    <t>一時借入金の利子</t>
  </si>
  <si>
    <t>算入公債費等(B)</t>
  </si>
  <si>
    <t>-</t>
  </si>
  <si>
    <t>基準財政需要額算入見込額</t>
  </si>
  <si>
    <t>地方債
現在高</t>
  </si>
  <si>
    <t>実質単年度収支</t>
    <rPh sb="0" eb="2">
      <t>ジッシツ</t>
    </rPh>
    <rPh sb="2" eb="5">
      <t>タンネンド</t>
    </rPh>
    <rPh sb="5" eb="7">
      <t>シュウシ</t>
    </rPh>
    <phoneticPr fontId="35"/>
  </si>
  <si>
    <t>算入公債費等</t>
  </si>
  <si>
    <t>分担金・負担金</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</si>
  <si>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6"/>
  </si>
  <si>
    <t>連結実質赤字額</t>
    <rPh sb="0" eb="2">
      <t>レンケツ</t>
    </rPh>
    <rPh sb="2" eb="4">
      <t>ジッシツ</t>
    </rPh>
    <rPh sb="4" eb="7">
      <t>アカジガク</t>
    </rPh>
    <phoneticPr fontId="5"/>
  </si>
  <si>
    <t>保険給付費</t>
  </si>
  <si>
    <t>黒字額</t>
    <rPh sb="0" eb="2">
      <t>クロジ</t>
    </rPh>
    <rPh sb="2" eb="3">
      <t>ガク</t>
    </rPh>
    <phoneticPr fontId="35"/>
  </si>
  <si>
    <t>(A)－(B)</t>
  </si>
  <si>
    <t>実質公債費比率の分子</t>
  </si>
  <si>
    <t>　法定外普通税</t>
  </si>
  <si>
    <t>公債費負担比率</t>
    <rPh sb="0" eb="3">
      <t>コウサイヒ</t>
    </rPh>
    <rPh sb="3" eb="5">
      <t>フタン</t>
    </rPh>
    <rPh sb="5" eb="7">
      <t>ヒリツ</t>
    </rPh>
    <phoneticPr fontId="5"/>
  </si>
  <si>
    <t>廿日市市芸術文化振興事業団</t>
    <rPh sb="0" eb="4">
      <t>ハツカイチシ</t>
    </rPh>
    <rPh sb="4" eb="6">
      <t>ゲイジュツ</t>
    </rPh>
    <rPh sb="6" eb="8">
      <t>ブンカ</t>
    </rPh>
    <rPh sb="8" eb="10">
      <t>シンコウ</t>
    </rPh>
    <rPh sb="10" eb="12">
      <t>ジギョウ</t>
    </rPh>
    <rPh sb="12" eb="13">
      <t>ダン</t>
    </rPh>
    <phoneticPr fontId="5"/>
  </si>
  <si>
    <t>（参考）</t>
    <rPh sb="1" eb="3">
      <t>サンコウ</t>
    </rPh>
    <phoneticPr fontId="5"/>
  </si>
  <si>
    <t>普通建設事業費</t>
    <rPh sb="0" eb="2">
      <t>フツウ</t>
    </rPh>
    <rPh sb="2" eb="4">
      <t>ケンセツ</t>
    </rPh>
    <rPh sb="4" eb="7">
      <t>ジギョウヒ</t>
    </rPh>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</si>
  <si>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36"/>
  </si>
  <si>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</si>
  <si>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（百万円）</t>
  </si>
  <si>
    <t>減債基金
積立状況等（注）</t>
    <rPh sb="0" eb="2">
      <t>ゲンサイ</t>
    </rPh>
    <rPh sb="2" eb="4">
      <t>キキン</t>
    </rPh>
    <rPh sb="5" eb="7">
      <t>ツミタテ</t>
    </rPh>
    <rPh sb="7" eb="9">
      <t>ジョウキョウ</t>
    </rPh>
    <rPh sb="9" eb="10">
      <t>トウ</t>
    </rPh>
    <rPh sb="10" eb="13">
      <t>チュウ</t>
    </rPh>
    <phoneticPr fontId="5"/>
  </si>
  <si>
    <t xml:space="preserve"> R05</t>
  </si>
  <si>
    <t>(Ｄ)</t>
  </si>
  <si>
    <t>財政調整基金</t>
    <rPh sb="0" eb="2">
      <t>ザイセイ</t>
    </rPh>
    <rPh sb="2" eb="4">
      <t>チョウセイ</t>
    </rPh>
    <rPh sb="4" eb="6">
      <t>キキン</t>
    </rPh>
    <phoneticPr fontId="5"/>
  </si>
  <si>
    <t>R06</t>
  </si>
  <si>
    <t>令和6年度(千円)</t>
    <rPh sb="0" eb="2">
      <t>レイワ</t>
    </rPh>
    <rPh sb="3" eb="5">
      <t>ネンド</t>
    </rPh>
    <rPh sb="6" eb="8">
      <t>センエン</t>
    </rPh>
    <phoneticPr fontId="5"/>
  </si>
  <si>
    <t>第3次</t>
    <rPh sb="0" eb="1">
      <t>ダイ</t>
    </rPh>
    <rPh sb="2" eb="3">
      <t>ジ</t>
    </rPh>
    <phoneticPr fontId="5"/>
  </si>
  <si>
    <t>満期一括償還地方債に係る実質償還額又は理論償還額のいずれか少ない額(C)</t>
  </si>
  <si>
    <t>森林総合研究所等が行う事業に係るもの</t>
  </si>
  <si>
    <t>公債費</t>
  </si>
  <si>
    <t>前年度末減債基金残高(D)</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</si>
  <si>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6"/>
  </si>
  <si>
    <t>首都</t>
    <rPh sb="0" eb="2">
      <t>シュト</t>
    </rPh>
    <phoneticPr fontId="5"/>
  </si>
  <si>
    <t>地方公務員等共済組合に係るもの</t>
    <rPh sb="0" eb="2">
      <t>チホウ</t>
    </rPh>
    <rPh sb="2" eb="5">
      <t>コウムイン</t>
    </rPh>
    <rPh sb="5" eb="6">
      <t>トウ</t>
    </rPh>
    <rPh sb="6" eb="8">
      <t>キョウサイ</t>
    </rPh>
    <rPh sb="8" eb="10">
      <t>クミアイ</t>
    </rPh>
    <rPh sb="11" eb="12">
      <t>カカ</t>
    </rPh>
    <phoneticPr fontId="5"/>
  </si>
  <si>
    <t>将来負担額(A)</t>
  </si>
  <si>
    <t>一般会計等に係る地方債の現在高</t>
  </si>
  <si>
    <t>充当可能基金</t>
  </si>
  <si>
    <t>広島県</t>
  </si>
  <si>
    <t>債務負担行為に基づく支出予定額</t>
  </si>
  <si>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4"/>
  </si>
  <si>
    <t>退職手当負担見込額</t>
  </si>
  <si>
    <t>(一般財源計)</t>
  </si>
  <si>
    <t>地方税</t>
  </si>
  <si>
    <t>歳出合計</t>
  </si>
  <si>
    <t>設立法人等の負債額等負担見込額</t>
  </si>
  <si>
    <t>公営企業会計等</t>
    <rPh sb="0" eb="2">
      <t>コウエイ</t>
    </rPh>
    <rPh sb="2" eb="4">
      <t>キギョウ</t>
    </rPh>
    <rPh sb="4" eb="6">
      <t>カイケイ</t>
    </rPh>
    <rPh sb="6" eb="7">
      <t>トウ</t>
    </rPh>
    <phoneticPr fontId="5"/>
  </si>
  <si>
    <t>うち、健全化法施行規則附則第三条に係る負担見込額</t>
  </si>
  <si>
    <t>地方税の状況（単位 千円・％）</t>
    <rPh sb="0" eb="2">
      <t>チホウ</t>
    </rPh>
    <rPh sb="2" eb="3">
      <t>ゼイ</t>
    </rPh>
    <rPh sb="4" eb="6">
      <t>ジョウキョウ</t>
    </rPh>
    <rPh sb="7" eb="9">
      <t>タンイ</t>
    </rPh>
    <rPh sb="10" eb="12">
      <t>センエン</t>
    </rPh>
    <phoneticPr fontId="5"/>
  </si>
  <si>
    <t>当該団体(円)</t>
  </si>
  <si>
    <t>地方債現在高</t>
  </si>
  <si>
    <t>(Ｃ)</t>
  </si>
  <si>
    <t>充当可能財源等(B)</t>
  </si>
  <si>
    <t>人口密度 (人/k㎡)</t>
    <rPh sb="0" eb="2">
      <t>ジンコウ</t>
    </rPh>
    <rPh sb="2" eb="4">
      <t>ミツド</t>
    </rPh>
    <phoneticPr fontId="5"/>
  </si>
  <si>
    <t>財政再生基準</t>
  </si>
  <si>
    <t>充当可能特定歳入</t>
  </si>
  <si>
    <t>定数</t>
    <rPh sb="0" eb="2">
      <t>テイスウ</t>
    </rPh>
    <phoneticPr fontId="5"/>
  </si>
  <si>
    <t>連結実質赤字比率</t>
    <rPh sb="0" eb="2">
      <t>レンケツ</t>
    </rPh>
    <rPh sb="2" eb="4">
      <t>ジッシツ</t>
    </rPh>
    <rPh sb="4" eb="6">
      <t>アカジ</t>
    </rPh>
    <rPh sb="6" eb="8">
      <t>ヒリツ</t>
    </rPh>
    <phoneticPr fontId="37"/>
  </si>
  <si>
    <t>算入公債費等</t>
    <rPh sb="0" eb="2">
      <t>サンニュウ</t>
    </rPh>
    <rPh sb="2" eb="6">
      <t>コウサイヒトウ</t>
    </rPh>
    <phoneticPr fontId="35"/>
  </si>
  <si>
    <t>将来負担比率の分子</t>
  </si>
  <si>
    <t>土地開発公社に係る将来負担額</t>
    <rPh sb="0" eb="2">
      <t>トチ</t>
    </rPh>
    <rPh sb="2" eb="4">
      <t>カイハツ</t>
    </rPh>
    <rPh sb="4" eb="6">
      <t>コウシャ</t>
    </rPh>
    <rPh sb="7" eb="8">
      <t>カカ</t>
    </rPh>
    <rPh sb="9" eb="11">
      <t>ショウライ</t>
    </rPh>
    <rPh sb="11" eb="14">
      <t>フタンガク</t>
    </rPh>
    <phoneticPr fontId="34"/>
  </si>
  <si>
    <t>（百万円）</t>
    <rPh sb="1" eb="4">
      <t>ヒャクマンエン</t>
    </rPh>
    <phoneticPr fontId="5"/>
  </si>
  <si>
    <t>　実質公債費比率</t>
    <rPh sb="1" eb="3">
      <t>ジッシツ</t>
    </rPh>
    <rPh sb="3" eb="6">
      <t>コウサイヒ</t>
    </rPh>
    <rPh sb="6" eb="8">
      <t>ヒリツ</t>
    </rPh>
    <phoneticPr fontId="5"/>
  </si>
  <si>
    <t>-0.7</t>
  </si>
  <si>
    <t>当該団体
からの
出資金</t>
  </si>
  <si>
    <t>合計</t>
    <rPh sb="0" eb="2">
      <t>ゴウケイ</t>
    </rPh>
    <phoneticPr fontId="5"/>
  </si>
  <si>
    <t>算入公債費等の額</t>
    <rPh sb="0" eb="2">
      <t>サンニュウ</t>
    </rPh>
    <rPh sb="2" eb="4">
      <t>コウサイ</t>
    </rPh>
    <rPh sb="4" eb="5">
      <t>ヒ</t>
    </rPh>
    <rPh sb="5" eb="6">
      <t>トウ</t>
    </rPh>
    <rPh sb="7" eb="8">
      <t>ガク</t>
    </rPh>
    <phoneticPr fontId="5"/>
  </si>
  <si>
    <t>その他特定目的基金</t>
    <rPh sb="2" eb="3">
      <t>タ</t>
    </rPh>
    <rPh sb="3" eb="5">
      <t>トクテイ</t>
    </rPh>
    <rPh sb="5" eb="7">
      <t>モクテキ</t>
    </rPh>
    <rPh sb="7" eb="9">
      <t>キキン</t>
    </rPh>
    <phoneticPr fontId="5"/>
  </si>
  <si>
    <t>類似団体内平均(円)</t>
    <rPh sb="0" eb="2">
      <t>ルイジ</t>
    </rPh>
    <rPh sb="2" eb="4">
      <t>ダンタイ</t>
    </rPh>
    <phoneticPr fontId="5"/>
  </si>
  <si>
    <t>基金残高合計</t>
    <rPh sb="0" eb="2">
      <t>キキン</t>
    </rPh>
    <rPh sb="2" eb="4">
      <t>ザンダカ</t>
    </rPh>
    <rPh sb="4" eb="6">
      <t>ゴウケイ</t>
    </rPh>
    <phoneticPr fontId="5"/>
  </si>
  <si>
    <t>実質収支比率等に係る経年分析</t>
  </si>
  <si>
    <t>財政調整基金残高</t>
  </si>
  <si>
    <t>実質収支額</t>
  </si>
  <si>
    <t>赤字額</t>
    <rPh sb="0" eb="2">
      <t>アカジ</t>
    </rPh>
    <rPh sb="2" eb="3">
      <t>ガク</t>
    </rPh>
    <phoneticPr fontId="35"/>
  </si>
  <si>
    <t>実質公債費比率（分子）の構造</t>
  </si>
  <si>
    <t>債務負担行為</t>
    <rPh sb="0" eb="2">
      <t>サイム</t>
    </rPh>
    <rPh sb="2" eb="4">
      <t>フタン</t>
    </rPh>
    <rPh sb="4" eb="6">
      <t>コウイ</t>
    </rPh>
    <phoneticPr fontId="5"/>
  </si>
  <si>
    <t>算入公債費等</t>
    <rPh sb="0" eb="2">
      <t>サンニュウ</t>
    </rPh>
    <rPh sb="2" eb="6">
      <t>コウサイヒトウ</t>
    </rPh>
    <phoneticPr fontId="5"/>
  </si>
  <si>
    <t>減債基金積立不足算定額</t>
  </si>
  <si>
    <t>将来負担比率（分子）の構造</t>
  </si>
  <si>
    <t>・計</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</si>
  <si>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</si>
  <si>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</si>
  <si>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　　水利地益税等</t>
  </si>
  <si>
    <t>基金残高に係る経年分析</t>
  </si>
  <si>
    <t>繰越金</t>
  </si>
  <si>
    <t>財政調整基金</t>
  </si>
  <si>
    <t>　うち臨時財政対策債</t>
  </si>
  <si>
    <t>減債基金</t>
  </si>
  <si>
    <t>その他特定目的基金</t>
  </si>
  <si>
    <t>令和6年度　財政状況資料集</t>
  </si>
  <si>
    <t>総括表（市町村）</t>
    <rPh sb="0" eb="2">
      <t>ソウカツ</t>
    </rPh>
    <rPh sb="2" eb="3">
      <t>ヒョウ</t>
    </rPh>
    <rPh sb="4" eb="7">
      <t>シチョウソン</t>
    </rPh>
    <phoneticPr fontId="5"/>
  </si>
  <si>
    <t>都道府県名</t>
  </si>
  <si>
    <t>市町村類型</t>
  </si>
  <si>
    <t>Ⅲ－３</t>
  </si>
  <si>
    <t>人口</t>
    <rPh sb="0" eb="2">
      <t>ジンコウ</t>
    </rPh>
    <phoneticPr fontId="5"/>
  </si>
  <si>
    <t>指定団体等の指定状況</t>
  </si>
  <si>
    <t>　　事業所税</t>
  </si>
  <si>
    <t>合計</t>
  </si>
  <si>
    <t>R04</t>
  </si>
  <si>
    <t>令和5年度(千円)</t>
    <rPh sb="0" eb="2">
      <t>レイワ</t>
    </rPh>
    <rPh sb="4" eb="5">
      <t>ド</t>
    </rPh>
    <rPh sb="6" eb="8">
      <t>センエン</t>
    </rPh>
    <phoneticPr fontId="5"/>
  </si>
  <si>
    <t>※5：産業構造の比率は、分母を就業人口総数とし、分類不能の産業を除いて算出。</t>
  </si>
  <si>
    <t>令和6年度(千円･％)</t>
    <rPh sb="0" eb="2">
      <t>レイワ</t>
    </rPh>
    <rPh sb="3" eb="5">
      <t>ネンド</t>
    </rPh>
    <rPh sb="6" eb="8">
      <t>センエン</t>
    </rPh>
    <phoneticPr fontId="5"/>
  </si>
  <si>
    <t>当該団体（円）</t>
    <rPh sb="0" eb="2">
      <t>トウガイ</t>
    </rPh>
    <rPh sb="2" eb="4">
      <t>ダンタイ</t>
    </rPh>
    <rPh sb="5" eb="6">
      <t>エン</t>
    </rPh>
    <phoneticPr fontId="5"/>
  </si>
  <si>
    <t>令和5年度(千円･％)</t>
    <rPh sb="0" eb="2">
      <t>レイワ</t>
    </rPh>
    <rPh sb="4" eb="5">
      <t>ド</t>
    </rPh>
    <rPh sb="6" eb="8">
      <t>センエン</t>
    </rPh>
    <phoneticPr fontId="5"/>
  </si>
  <si>
    <t>歳入総額</t>
  </si>
  <si>
    <t>実質収支比率</t>
    <rPh sb="0" eb="2">
      <t>ジッシツ</t>
    </rPh>
    <rPh sb="2" eb="4">
      <t>シュウシ</t>
    </rPh>
    <rPh sb="4" eb="6">
      <t>ヒリツ</t>
    </rPh>
    <phoneticPr fontId="5"/>
  </si>
  <si>
    <t>手数料</t>
  </si>
  <si>
    <t>財政健全化等</t>
    <rPh sb="0" eb="2">
      <t>ザイセイ</t>
    </rPh>
    <rPh sb="2" eb="5">
      <t>ケンゼンカ</t>
    </rPh>
    <rPh sb="5" eb="6">
      <t>トウ</t>
    </rPh>
    <phoneticPr fontId="5"/>
  </si>
  <si>
    <t>×</t>
  </si>
  <si>
    <t>歳出総額</t>
  </si>
  <si>
    <t>経常収支比率</t>
    <rPh sb="0" eb="2">
      <t>ケイジョウ</t>
    </rPh>
    <rPh sb="2" eb="4">
      <t>シュウシ</t>
    </rPh>
    <rPh sb="4" eb="6">
      <t>ヒリツ</t>
    </rPh>
    <phoneticPr fontId="5"/>
  </si>
  <si>
    <t>漁港管理特別会計</t>
  </si>
  <si>
    <t>歳出の状況（単位 千円・％）</t>
  </si>
  <si>
    <t>類似団体平均(円)</t>
    <rPh sb="0" eb="2">
      <t>ルイジ</t>
    </rPh>
    <rPh sb="2" eb="4">
      <t>ダンタイ</t>
    </rPh>
    <rPh sb="4" eb="6">
      <t>ヘイキン</t>
    </rPh>
    <rPh sb="7" eb="8">
      <t>エン</t>
    </rPh>
    <phoneticPr fontId="5"/>
  </si>
  <si>
    <t>市町村名</t>
    <rPh sb="0" eb="3">
      <t>シチョウソン</t>
    </rPh>
    <rPh sb="3" eb="4">
      <t>メイ</t>
    </rPh>
    <phoneticPr fontId="5"/>
  </si>
  <si>
    <t>廿日市市</t>
  </si>
  <si>
    <t>広島県廿日市市</t>
  </si>
  <si>
    <t>　　鉱産税</t>
  </si>
  <si>
    <t>地方交付税種地</t>
    <rPh sb="0" eb="2">
      <t>チホウ</t>
    </rPh>
    <rPh sb="2" eb="5">
      <t>コウフゼイ</t>
    </rPh>
    <rPh sb="5" eb="6">
      <t>シュ</t>
    </rPh>
    <rPh sb="6" eb="7">
      <t>チ</t>
    </rPh>
    <phoneticPr fontId="5"/>
  </si>
  <si>
    <t>上水道</t>
  </si>
  <si>
    <t>1-4</t>
  </si>
  <si>
    <t>財源超過</t>
    <rPh sb="0" eb="2">
      <t>ザイゲン</t>
    </rPh>
    <rPh sb="2" eb="4">
      <t>チョウカ</t>
    </rPh>
    <phoneticPr fontId="5"/>
  </si>
  <si>
    <t>人口１人当たり決算額</t>
    <rPh sb="0" eb="2">
      <t>ジンコウ</t>
    </rPh>
    <rPh sb="2" eb="4">
      <t>ヒトリ</t>
    </rPh>
    <rPh sb="4" eb="5">
      <t>ア</t>
    </rPh>
    <rPh sb="7" eb="10">
      <t>ケッサンガク</t>
    </rPh>
    <phoneticPr fontId="5"/>
  </si>
  <si>
    <t>歳入歳出差引</t>
  </si>
  <si>
    <t>議会議長</t>
    <rPh sb="0" eb="2">
      <t>ギカイ</t>
    </rPh>
    <rPh sb="2" eb="4">
      <t>ギチョウ</t>
    </rPh>
    <phoneticPr fontId="5"/>
  </si>
  <si>
    <t>　　(※1)</t>
  </si>
  <si>
    <t>区分</t>
  </si>
  <si>
    <t>(A)のうち普通建設事業費</t>
    <rPh sb="6" eb="8">
      <t>フツウ</t>
    </rPh>
    <rPh sb="8" eb="10">
      <t>ケンセツ</t>
    </rPh>
    <rPh sb="10" eb="13">
      <t>ジギョウヒ</t>
    </rPh>
    <phoneticPr fontId="5"/>
  </si>
  <si>
    <t>公営事業等への繰出</t>
    <rPh sb="0" eb="2">
      <t>コウエイ</t>
    </rPh>
    <rPh sb="2" eb="4">
      <t>ジギョウ</t>
    </rPh>
    <rPh sb="4" eb="5">
      <t>トウ</t>
    </rPh>
    <rPh sb="7" eb="9">
      <t>クリダ</t>
    </rPh>
    <phoneticPr fontId="5"/>
  </si>
  <si>
    <t>翌年度に繰越すべき財源</t>
  </si>
  <si>
    <t>面積 (k㎡)</t>
    <rPh sb="0" eb="2">
      <t>メンセキ</t>
    </rPh>
    <phoneticPr fontId="5"/>
  </si>
  <si>
    <t>標準財政規模</t>
    <rPh sb="0" eb="2">
      <t>ヒョウジュン</t>
    </rPh>
    <rPh sb="2" eb="4">
      <t>ザイセイ</t>
    </rPh>
    <rPh sb="4" eb="6">
      <t>キボ</t>
    </rPh>
    <phoneticPr fontId="5"/>
  </si>
  <si>
    <t>純損益
（形式収支）</t>
  </si>
  <si>
    <t>近畿</t>
    <rPh sb="0" eb="2">
      <t>キンキ</t>
    </rPh>
    <phoneticPr fontId="5"/>
  </si>
  <si>
    <t>収益事業収入</t>
  </si>
  <si>
    <t>下水道事業会計</t>
  </si>
  <si>
    <t>実質収支</t>
  </si>
  <si>
    <t>　公債費</t>
  </si>
  <si>
    <t>財政力指数</t>
    <rPh sb="0" eb="3">
      <t>ザイセイリョク</t>
    </rPh>
    <rPh sb="3" eb="5">
      <t>シスウ</t>
    </rPh>
    <phoneticPr fontId="5"/>
  </si>
  <si>
    <t>▲ 3.04</t>
  </si>
  <si>
    <t>引き受けた債務の履行に係るもの</t>
    <rPh sb="0" eb="1">
      <t>ヒ</t>
    </rPh>
    <rPh sb="2" eb="3">
      <t>ウ</t>
    </rPh>
    <rPh sb="5" eb="7">
      <t>サイム</t>
    </rPh>
    <rPh sb="8" eb="10">
      <t>リコウ</t>
    </rPh>
    <rPh sb="11" eb="12">
      <t>カカ</t>
    </rPh>
    <phoneticPr fontId="5"/>
  </si>
  <si>
    <t>令和2年国調(人)</t>
    <rPh sb="3" eb="4">
      <t>ネン</t>
    </rPh>
    <rPh sb="4" eb="5">
      <t>コク</t>
    </rPh>
    <rPh sb="5" eb="6">
      <t>チョウ</t>
    </rPh>
    <phoneticPr fontId="5"/>
  </si>
  <si>
    <t>積立金
現在高</t>
    <rPh sb="4" eb="7">
      <t>ゲンザイダカ</t>
    </rPh>
    <phoneticPr fontId="38"/>
  </si>
  <si>
    <t>決算額</t>
    <rPh sb="0" eb="2">
      <t>ケッサン</t>
    </rPh>
    <rPh sb="2" eb="3">
      <t>ガク</t>
    </rPh>
    <phoneticPr fontId="5"/>
  </si>
  <si>
    <t>ラスパイレス指数</t>
    <rPh sb="6" eb="8">
      <t>シスウ</t>
    </rPh>
    <phoneticPr fontId="5"/>
  </si>
  <si>
    <r>
      <t>産業構造</t>
    </r>
    <r>
      <rPr>
        <sz val="9"/>
        <color indexed="8"/>
        <rFont val="ＭＳ ゴシック"/>
      </rPr>
      <t xml:space="preserve"> (※5)</t>
    </r>
    <rPh sb="0" eb="2">
      <t>サンギョウ</t>
    </rPh>
    <rPh sb="2" eb="4">
      <t>コウゾウ</t>
    </rPh>
    <phoneticPr fontId="5"/>
  </si>
  <si>
    <t>普通税</t>
    <rPh sb="0" eb="2">
      <t>フツウ</t>
    </rPh>
    <rPh sb="2" eb="3">
      <t>ゼイ</t>
    </rPh>
    <phoneticPr fontId="39"/>
  </si>
  <si>
    <t>中部</t>
    <rPh sb="0" eb="2">
      <t>チュウブ</t>
    </rPh>
    <phoneticPr fontId="5"/>
  </si>
  <si>
    <t>　　都市計画税</t>
  </si>
  <si>
    <t>単年度収支</t>
  </si>
  <si>
    <t>衛生費</t>
  </si>
  <si>
    <t>平成27年国調(人)</t>
    <rPh sb="4" eb="5">
      <t>ネン</t>
    </rPh>
    <rPh sb="5" eb="6">
      <t>コク</t>
    </rPh>
    <rPh sb="6" eb="7">
      <t>チョウ</t>
    </rPh>
    <phoneticPr fontId="5"/>
  </si>
  <si>
    <t>過疎</t>
    <rPh sb="0" eb="2">
      <t>カソ</t>
    </rPh>
    <phoneticPr fontId="5"/>
  </si>
  <si>
    <t>○</t>
  </si>
  <si>
    <t>積立金</t>
  </si>
  <si>
    <t>人件費</t>
    <rPh sb="0" eb="3">
      <t>ジンケンヒ</t>
    </rPh>
    <phoneticPr fontId="5"/>
  </si>
  <si>
    <t>積立不足額を考慮して算定した額</t>
    <rPh sb="0" eb="1">
      <t>ツ</t>
    </rPh>
    <rPh sb="1" eb="2">
      <t>タ</t>
    </rPh>
    <rPh sb="2" eb="5">
      <t>フソクガク</t>
    </rPh>
    <rPh sb="6" eb="8">
      <t>コウリョ</t>
    </rPh>
    <rPh sb="10" eb="12">
      <t>サンテイ</t>
    </rPh>
    <rPh sb="14" eb="15">
      <t>ガク</t>
    </rPh>
    <phoneticPr fontId="40"/>
  </si>
  <si>
    <t>健全化判断比率</t>
  </si>
  <si>
    <t>議会費</t>
  </si>
  <si>
    <r>
      <t xml:space="preserve">増減率 </t>
    </r>
    <r>
      <rPr>
        <sz val="9"/>
        <color indexed="8"/>
        <rFont val="ＭＳ ゴシック"/>
      </rPr>
      <t xml:space="preserve"> (％)</t>
    </r>
    <rPh sb="0" eb="2">
      <t>ゾウゲン</t>
    </rPh>
    <rPh sb="2" eb="3">
      <t>リツ</t>
    </rPh>
    <phoneticPr fontId="5"/>
  </si>
  <si>
    <t>公営企業（法適）の一覧</t>
    <rPh sb="0" eb="2">
      <t>コウエイ</t>
    </rPh>
    <rPh sb="2" eb="4">
      <t>キギョウ</t>
    </rPh>
    <phoneticPr fontId="5"/>
  </si>
  <si>
    <t>-0.6</t>
  </si>
  <si>
    <t>山振</t>
    <rPh sb="0" eb="1">
      <t>ヤマ</t>
    </rPh>
    <rPh sb="1" eb="2">
      <t>フ</t>
    </rPh>
    <phoneticPr fontId="5"/>
  </si>
  <si>
    <t>繰上償還金</t>
  </si>
  <si>
    <t>歳出</t>
  </si>
  <si>
    <t>　実質赤字比率</t>
    <rPh sb="1" eb="3">
      <t>ジッシツ</t>
    </rPh>
    <rPh sb="3" eb="5">
      <t>アカジ</t>
    </rPh>
    <rPh sb="5" eb="7">
      <t>ヒリツ</t>
    </rPh>
    <phoneticPr fontId="5"/>
  </si>
  <si>
    <t>被保険者
1人当り</t>
  </si>
  <si>
    <t>住民基本台帳人口
 (※7)</t>
    <rPh sb="0" eb="2">
      <t>ジュウミン</t>
    </rPh>
    <rPh sb="2" eb="4">
      <t>キホン</t>
    </rPh>
    <rPh sb="4" eb="6">
      <t>ダイチョウ</t>
    </rPh>
    <rPh sb="6" eb="8">
      <t>ジンコウ</t>
    </rPh>
    <phoneticPr fontId="5"/>
  </si>
  <si>
    <t>令和6年度</t>
  </si>
  <si>
    <t>対比（％）</t>
    <rPh sb="0" eb="2">
      <t>タイヒ</t>
    </rPh>
    <phoneticPr fontId="5"/>
  </si>
  <si>
    <t>令07.01.01(人)</t>
    <rPh sb="0" eb="1">
      <t>レイ</t>
    </rPh>
    <phoneticPr fontId="5"/>
  </si>
  <si>
    <t>歳入</t>
    <rPh sb="0" eb="2">
      <t>サイニュウ</t>
    </rPh>
    <phoneticPr fontId="34"/>
  </si>
  <si>
    <t>令和2年国調</t>
    <rPh sb="0" eb="2">
      <t>レイワ</t>
    </rPh>
    <rPh sb="3" eb="4">
      <t>ネン</t>
    </rPh>
    <rPh sb="4" eb="5">
      <t>コク</t>
    </rPh>
    <rPh sb="5" eb="6">
      <t>チョウ</t>
    </rPh>
    <phoneticPr fontId="5"/>
  </si>
  <si>
    <t>総務費</t>
  </si>
  <si>
    <t>平成27年国調</t>
    <rPh sb="4" eb="5">
      <t>ネン</t>
    </rPh>
    <rPh sb="5" eb="6">
      <t>コク</t>
    </rPh>
    <rPh sb="6" eb="7">
      <t>チョウ</t>
    </rPh>
    <phoneticPr fontId="5"/>
  </si>
  <si>
    <t>R02</t>
  </si>
  <si>
    <t>教育公務員</t>
    <rPh sb="0" eb="2">
      <t>キョウイク</t>
    </rPh>
    <rPh sb="2" eb="5">
      <t>コウムイン</t>
    </rPh>
    <phoneticPr fontId="5"/>
  </si>
  <si>
    <t>低開発</t>
    <rPh sb="0" eb="1">
      <t>テイ</t>
    </rPh>
    <rPh sb="1" eb="3">
      <t>カイハツ</t>
    </rPh>
    <phoneticPr fontId="5"/>
  </si>
  <si>
    <t>特別職等</t>
    <rPh sb="0" eb="2">
      <t>トクベツ</t>
    </rPh>
    <rPh sb="2" eb="3">
      <t>ショク</t>
    </rPh>
    <rPh sb="3" eb="4">
      <t>トウ</t>
    </rPh>
    <phoneticPr fontId="5"/>
  </si>
  <si>
    <t>地方譲与税</t>
  </si>
  <si>
    <t>積立金取崩し額</t>
  </si>
  <si>
    <t>地方道路公社に係る将来負担額</t>
    <rPh sb="0" eb="2">
      <t>チホウ</t>
    </rPh>
    <rPh sb="2" eb="4">
      <t>ドウロ</t>
    </rPh>
    <rPh sb="4" eb="6">
      <t>コウシャ</t>
    </rPh>
    <rPh sb="7" eb="8">
      <t>カカ</t>
    </rPh>
    <rPh sb="9" eb="11">
      <t>ショウライ</t>
    </rPh>
    <rPh sb="11" eb="14">
      <t>フタンガク</t>
    </rPh>
    <phoneticPr fontId="34"/>
  </si>
  <si>
    <t>　連結実質赤字比率</t>
    <rPh sb="1" eb="3">
      <t>レンケツ</t>
    </rPh>
    <rPh sb="3" eb="5">
      <t>ジッシツ</t>
    </rPh>
    <rPh sb="5" eb="7">
      <t>アカジ</t>
    </rPh>
    <rPh sb="7" eb="9">
      <t>ヒリツ</t>
    </rPh>
    <phoneticPr fontId="5"/>
  </si>
  <si>
    <t>うち日本人(人)</t>
  </si>
  <si>
    <t>　　うち一部事務組合負担金</t>
  </si>
  <si>
    <t>第1次</t>
    <rPh sb="0" eb="1">
      <t>ダイ</t>
    </rPh>
    <rPh sb="2" eb="3">
      <t>ジ</t>
    </rPh>
    <phoneticPr fontId="5"/>
  </si>
  <si>
    <t>指数表選定</t>
    <rPh sb="0" eb="2">
      <t>シスウ</t>
    </rPh>
    <rPh sb="2" eb="3">
      <t>ヒョウ</t>
    </rPh>
    <rPh sb="3" eb="5">
      <t>センテイ</t>
    </rPh>
    <phoneticPr fontId="5"/>
  </si>
  <si>
    <t>実質単年度収支</t>
  </si>
  <si>
    <t>令06.01.01(人)</t>
  </si>
  <si>
    <t>　将来負担比率</t>
    <rPh sb="1" eb="3">
      <t>ショウライ</t>
    </rPh>
    <rPh sb="3" eb="5">
      <t>フタン</t>
    </rPh>
    <rPh sb="5" eb="7">
      <t>ヒリツ</t>
    </rPh>
    <phoneticPr fontId="5"/>
  </si>
  <si>
    <t>増減率  (％)</t>
    <rPh sb="0" eb="2">
      <t>ゾウゲン</t>
    </rPh>
    <rPh sb="2" eb="3">
      <t>リツ</t>
    </rPh>
    <phoneticPr fontId="5"/>
  </si>
  <si>
    <t>団体名</t>
    <rPh sb="0" eb="2">
      <t>ダンタイ</t>
    </rPh>
    <phoneticPr fontId="5"/>
  </si>
  <si>
    <t>第2次</t>
    <rPh sb="0" eb="1">
      <t>ダイ</t>
    </rPh>
    <rPh sb="2" eb="3">
      <t>ジ</t>
    </rPh>
    <phoneticPr fontId="5"/>
  </si>
  <si>
    <t>基準財政収入額</t>
  </si>
  <si>
    <t>一部事務組合等名</t>
    <rPh sb="0" eb="2">
      <t>イチブ</t>
    </rPh>
    <rPh sb="2" eb="4">
      <t>ジム</t>
    </rPh>
    <rPh sb="4" eb="6">
      <t>クミアイ</t>
    </rPh>
    <rPh sb="6" eb="7">
      <t>トウ</t>
    </rPh>
    <rPh sb="7" eb="8">
      <t>メイ</t>
    </rPh>
    <phoneticPr fontId="34"/>
  </si>
  <si>
    <t>　前年度繰上充用金</t>
  </si>
  <si>
    <r>
      <t>資金不足比率 (※</t>
    </r>
    <r>
      <rPr>
        <sz val="9"/>
        <color indexed="8"/>
        <rFont val="ＭＳ ゴシック"/>
      </rPr>
      <t>4)</t>
    </r>
  </si>
  <si>
    <t>墓地管理事業特別会計</t>
  </si>
  <si>
    <t>-0.5</t>
  </si>
  <si>
    <t>教育長</t>
  </si>
  <si>
    <t>▲特定財源の額</t>
  </si>
  <si>
    <t>基準財政需要額</t>
  </si>
  <si>
    <t>うち日本人(％)</t>
  </si>
  <si>
    <t>標準税収入額等</t>
  </si>
  <si>
    <t>元利償還金</t>
    <rPh sb="0" eb="2">
      <t>ガンリ</t>
    </rPh>
    <rPh sb="2" eb="5">
      <t>ショウカンキン</t>
    </rPh>
    <phoneticPr fontId="34"/>
  </si>
  <si>
    <t>経常経費充当一般財源等</t>
    <rPh sb="0" eb="2">
      <t>ケイジョウ</t>
    </rPh>
    <rPh sb="2" eb="4">
      <t>ケイヒ</t>
    </rPh>
    <rPh sb="4" eb="6">
      <t>ジュウトウ</t>
    </rPh>
    <rPh sb="6" eb="8">
      <t>イッパン</t>
    </rPh>
    <rPh sb="8" eb="10">
      <t>ザイゲン</t>
    </rPh>
    <rPh sb="10" eb="11">
      <t>トウ</t>
    </rPh>
    <phoneticPr fontId="38"/>
  </si>
  <si>
    <t>依頼土地の買い戻しに係るもの</t>
    <rPh sb="0" eb="2">
      <t>イライ</t>
    </rPh>
    <rPh sb="2" eb="4">
      <t>トチ</t>
    </rPh>
    <rPh sb="5" eb="6">
      <t>カ</t>
    </rPh>
    <rPh sb="7" eb="8">
      <t>モド</t>
    </rPh>
    <rPh sb="10" eb="11">
      <t>カカ</t>
    </rPh>
    <phoneticPr fontId="5"/>
  </si>
  <si>
    <t>歳入一般財源等</t>
    <rPh sb="0" eb="2">
      <t>サイニュウ</t>
    </rPh>
    <rPh sb="2" eb="4">
      <t>イッパン</t>
    </rPh>
    <rPh sb="4" eb="6">
      <t>ザイゲン</t>
    </rPh>
    <rPh sb="6" eb="7">
      <t>トウ</t>
    </rPh>
    <phoneticPr fontId="38"/>
  </si>
  <si>
    <t>世帯数 (世帯)</t>
    <rPh sb="0" eb="3">
      <t>セタイスウ</t>
    </rPh>
    <phoneticPr fontId="5"/>
  </si>
  <si>
    <t>職員の状況 (※8)</t>
    <rPh sb="0" eb="2">
      <t>ショクイン</t>
    </rPh>
    <rPh sb="3" eb="5">
      <t>ジョウキョウ</t>
    </rPh>
    <phoneticPr fontId="5"/>
  </si>
  <si>
    <t>　人件費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</si>
  <si>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4"/>
  </si>
  <si>
    <t>1人あたり平均
給料月額(百円)</t>
    <rPh sb="1" eb="2">
      <t>リ</t>
    </rPh>
    <rPh sb="5" eb="7">
      <t>ヘイキン</t>
    </rPh>
    <rPh sb="8" eb="10">
      <t>キュウリョウ</t>
    </rPh>
    <rPh sb="10" eb="11">
      <t>ツキ</t>
    </rPh>
    <rPh sb="11" eb="12">
      <t>ガク</t>
    </rPh>
    <rPh sb="13" eb="15">
      <t>ヒャクエン</t>
    </rPh>
    <phoneticPr fontId="5"/>
  </si>
  <si>
    <t>将来負担比率（(Ｅ)－(Ｆ)）／（(Ｃ)－(Ｄ)）×１００</t>
    <rPh sb="0" eb="2">
      <t>ショウライ</t>
    </rPh>
    <rPh sb="2" eb="4">
      <t>フタン</t>
    </rPh>
    <rPh sb="4" eb="6">
      <t>ヒリツ</t>
    </rPh>
    <phoneticPr fontId="5"/>
  </si>
  <si>
    <t>一般職員等(※6)</t>
    <rPh sb="0" eb="2">
      <t>イッパン</t>
    </rPh>
    <rPh sb="2" eb="4">
      <t>ショクイン</t>
    </rPh>
    <rPh sb="4" eb="5">
      <t>トウ</t>
    </rPh>
    <phoneticPr fontId="5"/>
  </si>
  <si>
    <t>職員数
(人)</t>
    <rPh sb="0" eb="3">
      <t>ショクインスウ</t>
    </rPh>
    <phoneticPr fontId="5"/>
  </si>
  <si>
    <t>　　うち職員給</t>
    <rPh sb="4" eb="6">
      <t>ショクイン</t>
    </rPh>
    <rPh sb="6" eb="7">
      <t>キュウ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</si>
  <si>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</si>
  <si>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その他会計（黒字）</t>
  </si>
  <si>
    <t>給料月額
(百円)</t>
    <rPh sb="0" eb="2">
      <t>キュウリョウ</t>
    </rPh>
    <rPh sb="2" eb="3">
      <t>ツキ</t>
    </rPh>
    <rPh sb="3" eb="4">
      <t>ガク</t>
    </rPh>
    <rPh sb="6" eb="8">
      <t>ヒャクエン</t>
    </rPh>
    <phoneticPr fontId="5"/>
  </si>
  <si>
    <t>内訳</t>
    <rPh sb="0" eb="2">
      <t>ウチワケ</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</si>
  <si>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</si>
  <si>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</si>
  <si>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</si>
  <si>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</si>
  <si>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</si>
  <si>
    <t>(1) 普通会計の状況（市町村）</t>
    <rPh sb="4" eb="6">
      <t>フツウ</t>
    </rPh>
    <rPh sb="6" eb="8">
      <t>カイケイ</t>
    </rPh>
    <rPh sb="9" eb="11">
      <t>ジョウキョウ</t>
    </rPh>
    <rPh sb="12" eb="15">
      <t>シチョウソン</t>
    </rPh>
    <phoneticPr fontId="5"/>
  </si>
  <si>
    <t>法適用企業</t>
    <rPh sb="0" eb="1">
      <t>ホウ</t>
    </rPh>
    <rPh sb="1" eb="3">
      <t>テキヨウ</t>
    </rPh>
    <rPh sb="3" eb="5">
      <t>キギョウ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</si>
  <si>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</si>
  <si>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</si>
  <si>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</si>
  <si>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利子割交付金</t>
  </si>
  <si>
    <t>企業債等
繰入見込額</t>
    <rPh sb="0" eb="2">
      <t>キギョウ</t>
    </rPh>
    <rPh sb="2" eb="3">
      <t>サイ</t>
    </rPh>
    <rPh sb="3" eb="4">
      <t>トウ</t>
    </rPh>
    <rPh sb="5" eb="7">
      <t>クリイレ</t>
    </rPh>
    <rPh sb="7" eb="9">
      <t>ミコ</t>
    </rPh>
    <rPh sb="9" eb="10">
      <t>ガク</t>
    </rPh>
    <phoneticPr fontId="5"/>
  </si>
  <si>
    <t>　うち技能労務職員</t>
    <rPh sb="3" eb="5">
      <t>ギノウ</t>
    </rPh>
    <rPh sb="5" eb="7">
      <t>ロウム</t>
    </rPh>
    <rPh sb="7" eb="9">
      <t>ショクイン</t>
    </rPh>
    <phoneticPr fontId="5"/>
  </si>
  <si>
    <t>土地開発基金現在高</t>
    <rPh sb="0" eb="2">
      <t>トチ</t>
    </rPh>
    <rPh sb="2" eb="4">
      <t>カイハツ</t>
    </rPh>
    <rPh sb="4" eb="6">
      <t>キキン</t>
    </rPh>
    <rPh sb="6" eb="8">
      <t>ゲンザイ</t>
    </rPh>
    <rPh sb="8" eb="9">
      <t>タカ</t>
    </rPh>
    <phoneticPr fontId="38"/>
  </si>
  <si>
    <t>ゴルフ場利用税交付金</t>
  </si>
  <si>
    <t>議会副議長</t>
    <rPh sb="0" eb="2">
      <t>ギカイ</t>
    </rPh>
    <rPh sb="2" eb="3">
      <t>フク</t>
    </rPh>
    <rPh sb="3" eb="5">
      <t>ギチョウ</t>
    </rPh>
    <phoneticPr fontId="5"/>
  </si>
  <si>
    <t>臨時職員</t>
    <rPh sb="0" eb="2">
      <t>リンジ</t>
    </rPh>
    <rPh sb="2" eb="4">
      <t>ショクイン</t>
    </rPh>
    <phoneticPr fontId="5"/>
  </si>
  <si>
    <t>議会議員</t>
    <rPh sb="0" eb="2">
      <t>ギカイ</t>
    </rPh>
    <rPh sb="2" eb="4">
      <t>ギイン</t>
    </rPh>
    <phoneticPr fontId="5"/>
  </si>
  <si>
    <t>減債基金</t>
    <rPh sb="0" eb="1">
      <t>ゲン</t>
    </rPh>
    <rPh sb="1" eb="2">
      <t>サイ</t>
    </rPh>
    <rPh sb="2" eb="4">
      <t>キキン</t>
    </rPh>
    <phoneticPr fontId="5"/>
  </si>
  <si>
    <t>一般会計等の一覧</t>
  </si>
  <si>
    <t>（参考）　普通建設事業費の分析</t>
    <rPh sb="1" eb="3">
      <t>サンコウ</t>
    </rPh>
    <rPh sb="5" eb="7">
      <t>フツウ</t>
    </rPh>
    <rPh sb="7" eb="9">
      <t>ケンセツ</t>
    </rPh>
    <rPh sb="9" eb="11">
      <t>ジギョウ</t>
    </rPh>
    <rPh sb="11" eb="12">
      <t>ヒ</t>
    </rPh>
    <rPh sb="13" eb="15">
      <t>ブンセキ</t>
    </rPh>
    <phoneticPr fontId="5"/>
  </si>
  <si>
    <t>事業会計の一覧</t>
    <rPh sb="0" eb="2">
      <t>ジギョウ</t>
    </rPh>
    <rPh sb="2" eb="4">
      <t>カイケイ</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</si>
  <si>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4"/>
  </si>
  <si>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</si>
  <si>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</si>
  <si>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一部事務組合等の起こした地方債に充てたと認められる
補助金又は負担金</t>
  </si>
  <si>
    <t>地方公社・第三セクター等一覧</t>
    <rPh sb="0" eb="2">
      <t>チホウ</t>
    </rPh>
    <rPh sb="2" eb="4">
      <t>コウシャ</t>
    </rPh>
    <rPh sb="5" eb="6">
      <t>ダイ</t>
    </rPh>
    <rPh sb="6" eb="7">
      <t>３</t>
    </rPh>
    <rPh sb="11" eb="12">
      <t>トウ</t>
    </rPh>
    <rPh sb="12" eb="14">
      <t>イチラン</t>
    </rPh>
    <phoneticPr fontId="5"/>
  </si>
  <si>
    <t>項番</t>
  </si>
  <si>
    <t>会計名</t>
  </si>
  <si>
    <t>項番</t>
    <rPh sb="0" eb="2">
      <t>コウバン</t>
    </rPh>
    <phoneticPr fontId="5"/>
  </si>
  <si>
    <t>寄附金</t>
  </si>
  <si>
    <t>実質収支</t>
    <rPh sb="0" eb="2">
      <t>ジッシツ</t>
    </rPh>
    <rPh sb="2" eb="4">
      <t>シュウシ</t>
    </rPh>
    <phoneticPr fontId="5"/>
  </si>
  <si>
    <t>会計名</t>
    <rPh sb="0" eb="2">
      <t>カイケイ</t>
    </rPh>
    <rPh sb="2" eb="3">
      <t>メイ</t>
    </rPh>
    <phoneticPr fontId="5"/>
  </si>
  <si>
    <t>組合等名</t>
  </si>
  <si>
    <t>一時借入金の利子</t>
    <rPh sb="0" eb="2">
      <t>イチジ</t>
    </rPh>
    <rPh sb="2" eb="5">
      <t>カリイレキン</t>
    </rPh>
    <rPh sb="6" eb="8">
      <t>リシ</t>
    </rPh>
    <phoneticPr fontId="34"/>
  </si>
  <si>
    <t xml:space="preserve"> R04</t>
  </si>
  <si>
    <r>
      <t>(※</t>
    </r>
    <r>
      <rPr>
        <sz val="9"/>
        <color indexed="8"/>
        <rFont val="ＭＳ ゴシック"/>
      </rPr>
      <t>3)</t>
    </r>
  </si>
  <si>
    <t>利子補給に係るもの</t>
  </si>
  <si>
    <t>令和5年度</t>
    <rPh sb="0" eb="2">
      <t>レイワ</t>
    </rPh>
    <rPh sb="4" eb="5">
      <t>ド</t>
    </rPh>
    <phoneticPr fontId="5"/>
  </si>
  <si>
    <t>（注釈）</t>
    <rPh sb="1" eb="3">
      <t>チュウシャク</t>
    </rPh>
    <phoneticPr fontId="5"/>
  </si>
  <si>
    <t>地方債</t>
  </si>
  <si>
    <t>※1：経常収支比率の( )内の数値は、「減収補塡債（特例分）」及び「臨時財政対策債」を除いて算出したものである。</t>
  </si>
  <si>
    <t>　繰出金</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</si>
  <si>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</si>
  <si>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下水道</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</si>
  <si>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</si>
  <si>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xml:space="preserve"> R03</t>
  </si>
  <si>
    <t>※6：個人情報保護の観点から、対象となる職員数が1人又は2人の場合は、｢給料月額(百円)｣と｢一人当たり給料月額（百円）｣を｢アスタリスク（＊）｣としている。（その他、数値のない欄については、すべてハイフン（－）としている）。</t>
  </si>
  <si>
    <t>※7：人口については、調査対象年度の1月1日現在の住民基本台帳に登載されている人口に基づいている。</t>
    <rPh sb="13" eb="15">
      <t>タイショウ</t>
    </rPh>
    <rPh sb="27" eb="29">
      <t>キホン</t>
    </rPh>
    <rPh sb="42" eb="43">
      <t>モト</t>
    </rPh>
    <phoneticPr fontId="41"/>
  </si>
  <si>
    <t>実質赤字額</t>
    <rPh sb="0" eb="2">
      <t>ジッシツ</t>
    </rPh>
    <rPh sb="2" eb="5">
      <t>アカジガク</t>
    </rPh>
    <phoneticPr fontId="5"/>
  </si>
  <si>
    <t>※8：職員の状況については、調査対象年度の地方公務員給与実態調査に基づいている。</t>
  </si>
  <si>
    <t>軽油引取税交付金</t>
  </si>
  <si>
    <t>歳入の状況（単位 千円・％）</t>
    <rPh sb="0" eb="2">
      <t>サイニュウ</t>
    </rPh>
    <rPh sb="3" eb="5">
      <t>ジョウキョウ</t>
    </rPh>
    <rPh sb="6" eb="8">
      <t>タンイ</t>
    </rPh>
    <rPh sb="9" eb="11">
      <t>センエン</t>
    </rPh>
    <phoneticPr fontId="5"/>
  </si>
  <si>
    <t>構成比</t>
    <rPh sb="0" eb="3">
      <t>コウセイヒ</t>
    </rPh>
    <phoneticPr fontId="5"/>
  </si>
  <si>
    <t xml:space="preserve">連結実質赤字額 </t>
  </si>
  <si>
    <t>経常一般財源等</t>
    <rPh sb="0" eb="2">
      <t>ケイジョウ</t>
    </rPh>
    <rPh sb="2" eb="4">
      <t>イッパン</t>
    </rPh>
    <rPh sb="4" eb="7">
      <t>ザイゲントウ</t>
    </rPh>
    <phoneticPr fontId="5"/>
  </si>
  <si>
    <t>参考</t>
    <rPh sb="0" eb="2">
      <t>サンコウ</t>
    </rPh>
    <phoneticPr fontId="5"/>
  </si>
  <si>
    <t>超過課税分</t>
    <rPh sb="0" eb="2">
      <t>チョウカ</t>
    </rPh>
    <rPh sb="2" eb="4">
      <t>カゼイ</t>
    </rPh>
    <rPh sb="4" eb="5">
      <t>ブン</t>
    </rPh>
    <phoneticPr fontId="5"/>
  </si>
  <si>
    <t>一時借入金利子
（同一団体における会計間の現金運用に係る利子は除く）</t>
  </si>
  <si>
    <t>目的別歳出の状況（単位 千円・％）</t>
  </si>
  <si>
    <t>国民健康保険特別会計</t>
  </si>
  <si>
    <t>R05</t>
  </si>
  <si>
    <t>決算額 (A)</t>
    <rPh sb="0" eb="2">
      <t>ケッサン</t>
    </rPh>
    <rPh sb="2" eb="3">
      <t>ガク</t>
    </rPh>
    <phoneticPr fontId="5"/>
  </si>
  <si>
    <t>(A)のうち充当一般財源等</t>
    <rPh sb="6" eb="8">
      <t>ジュウトウ</t>
    </rPh>
    <rPh sb="8" eb="10">
      <t>イッパン</t>
    </rPh>
    <rPh sb="10" eb="12">
      <t>ザイゲン</t>
    </rPh>
    <rPh sb="12" eb="13">
      <t>ナド</t>
    </rPh>
    <phoneticPr fontId="5"/>
  </si>
  <si>
    <t>　　　所得割</t>
  </si>
  <si>
    <t>　法定普通税</t>
  </si>
  <si>
    <t>ラスパイレス指数</t>
    <rPh sb="6" eb="8">
      <t>シスウ</t>
    </rPh>
    <phoneticPr fontId="42"/>
  </si>
  <si>
    <t>　　市町村民税</t>
  </si>
  <si>
    <t>(注釈)</t>
    <rPh sb="1" eb="2">
      <t>チュウ</t>
    </rPh>
    <rPh sb="2" eb="3">
      <t>シャク</t>
    </rPh>
    <phoneticPr fontId="5"/>
  </si>
  <si>
    <t>配当割交付金</t>
    <rPh sb="0" eb="2">
      <t>ハイトウ</t>
    </rPh>
    <rPh sb="2" eb="3">
      <t>ワリ</t>
    </rPh>
    <rPh sb="3" eb="6">
      <t>コウフキン</t>
    </rPh>
    <phoneticPr fontId="39"/>
  </si>
  <si>
    <t>公債費負担の状況</t>
    <rPh sb="0" eb="3">
      <t>コウサイヒ</t>
    </rPh>
    <rPh sb="3" eb="5">
      <t>フタン</t>
    </rPh>
    <rPh sb="6" eb="8">
      <t>ジョウキョウ</t>
    </rPh>
    <phoneticPr fontId="5"/>
  </si>
  <si>
    <t>　　　個人均等割</t>
  </si>
  <si>
    <t>民生費</t>
  </si>
  <si>
    <t>災害復旧費</t>
  </si>
  <si>
    <t>一部事務組合等</t>
    <rPh sb="0" eb="2">
      <t>イチブ</t>
    </rPh>
    <rPh sb="2" eb="4">
      <t>ジム</t>
    </rPh>
    <rPh sb="4" eb="6">
      <t>クミアイ</t>
    </rPh>
    <rPh sb="6" eb="7">
      <t>トウ</t>
    </rPh>
    <phoneticPr fontId="5"/>
  </si>
  <si>
    <t>株式等譲渡所得割交付金</t>
    <rPh sb="0" eb="2">
      <t>カブシキ</t>
    </rPh>
    <rPh sb="2" eb="3">
      <t>トウ</t>
    </rPh>
    <rPh sb="3" eb="5">
      <t>ジョウト</t>
    </rPh>
    <rPh sb="5" eb="7">
      <t>ショトク</t>
    </rPh>
    <rPh sb="7" eb="8">
      <t>ワリ</t>
    </rPh>
    <rPh sb="8" eb="11">
      <t>コウフキン</t>
    </rPh>
    <phoneticPr fontId="39"/>
  </si>
  <si>
    <t>都道府県支出金</t>
  </si>
  <si>
    <t>分離課税所得割交付金</t>
  </si>
  <si>
    <t>　　　法人均等割</t>
  </si>
  <si>
    <t>労働費</t>
  </si>
  <si>
    <t>地方公社・第三セクター等名</t>
    <rPh sb="12" eb="13">
      <t>メイ</t>
    </rPh>
    <phoneticPr fontId="5"/>
  </si>
  <si>
    <t>地方消費税交付金</t>
  </si>
  <si>
    <t>　うち、健全化法施行規則附則第三条に係る負担見込額</t>
  </si>
  <si>
    <t>　　　法人税割</t>
  </si>
  <si>
    <t>前年度繰上充用金</t>
  </si>
  <si>
    <t>▲ 2.75</t>
  </si>
  <si>
    <t>地方独立行政法人に係る将来負担額</t>
  </si>
  <si>
    <t>農林水産業費</t>
  </si>
  <si>
    <t>　　固定資産税</t>
  </si>
  <si>
    <t>交通安全対策特別交付金</t>
  </si>
  <si>
    <t>商工費</t>
  </si>
  <si>
    <t>一部事務組合負担金（補助費等）</t>
    <rPh sb="0" eb="2">
      <t>イチブ</t>
    </rPh>
    <rPh sb="2" eb="4">
      <t>ジム</t>
    </rPh>
    <rPh sb="4" eb="6">
      <t>クミアイ</t>
    </rPh>
    <rPh sb="6" eb="9">
      <t>フタンキン</t>
    </rPh>
    <rPh sb="10" eb="13">
      <t>ホジョヒ</t>
    </rPh>
    <rPh sb="13" eb="14">
      <t>トウ</t>
    </rPh>
    <phoneticPr fontId="5"/>
  </si>
  <si>
    <t>自動車取得税交付金</t>
  </si>
  <si>
    <t>　　　うち純固定資産税</t>
  </si>
  <si>
    <t>当該団体からの債務保証に係る債務残高</t>
    <rPh sb="9" eb="11">
      <t>ホショウ</t>
    </rPh>
    <phoneticPr fontId="5"/>
  </si>
  <si>
    <t>土木費</t>
  </si>
  <si>
    <t>財産収入</t>
  </si>
  <si>
    <t>　　軽自動車税</t>
  </si>
  <si>
    <t>宮島水族館事業特別会計</t>
  </si>
  <si>
    <t>消防費</t>
  </si>
  <si>
    <t>自動車税環境性能割交付金</t>
  </si>
  <si>
    <t>　　市町村たばこ税</t>
  </si>
  <si>
    <t>現年</t>
    <rPh sb="0" eb="1">
      <t>ゲン</t>
    </rPh>
    <rPh sb="1" eb="2">
      <t>ネン</t>
    </rPh>
    <phoneticPr fontId="5"/>
  </si>
  <si>
    <t>教育費</t>
  </si>
  <si>
    <t>類似団体平均（円）</t>
    <rPh sb="0" eb="2">
      <t>ルイジ</t>
    </rPh>
    <rPh sb="2" eb="4">
      <t>ダンタイ</t>
    </rPh>
    <rPh sb="4" eb="6">
      <t>ヘイキン</t>
    </rPh>
    <rPh sb="7" eb="8">
      <t>エン</t>
    </rPh>
    <phoneticPr fontId="5"/>
  </si>
  <si>
    <t>法人事業税交付金</t>
  </si>
  <si>
    <t>人口1人当たり決算額</t>
    <rPh sb="0" eb="2">
      <t>ジンコウ</t>
    </rPh>
    <rPh sb="2" eb="4">
      <t>ヒトリ</t>
    </rPh>
    <rPh sb="4" eb="5">
      <t>ア</t>
    </rPh>
    <rPh sb="7" eb="9">
      <t>ケッサン</t>
    </rPh>
    <rPh sb="9" eb="10">
      <t>ガク</t>
    </rPh>
    <phoneticPr fontId="5"/>
  </si>
  <si>
    <t>地方特例交付金等</t>
    <rPh sb="7" eb="8">
      <t>トウ</t>
    </rPh>
    <phoneticPr fontId="35"/>
  </si>
  <si>
    <t>　住宅借入金等特別税額控除減収補塡特例交付金</t>
  </si>
  <si>
    <t>諸支出金</t>
    <rPh sb="3" eb="4">
      <t>キン</t>
    </rPh>
    <phoneticPr fontId="38"/>
  </si>
  <si>
    <t>　物件費</t>
  </si>
  <si>
    <t>(3ヵ年平均)</t>
    <rPh sb="3" eb="4">
      <t>ネン</t>
    </rPh>
    <rPh sb="4" eb="6">
      <t>ヘイキン</t>
    </rPh>
    <phoneticPr fontId="5"/>
  </si>
  <si>
    <t>　定額減税減収補塡特例交付金</t>
  </si>
  <si>
    <t>目的税</t>
  </si>
  <si>
    <t>　維持補修費</t>
  </si>
  <si>
    <t>　新型コロナウイルス感染症対策地方税減収補塡特別交付金</t>
  </si>
  <si>
    <t>　法定目的税</t>
  </si>
  <si>
    <t>類似団体平均</t>
    <rPh sb="0" eb="2">
      <t>ルイジ</t>
    </rPh>
    <rPh sb="2" eb="4">
      <t>ダンタイ</t>
    </rPh>
    <rPh sb="4" eb="6">
      <t>ヘイキン</t>
    </rPh>
    <phoneticPr fontId="5"/>
  </si>
  <si>
    <t>地方交付税</t>
  </si>
  <si>
    <t>当該団体
からの
貸付金</t>
  </si>
  <si>
    <t>　　入湯税</t>
  </si>
  <si>
    <t>減債基金積立不足算定額</t>
    <rPh sb="0" eb="2">
      <t>ゲンサイ</t>
    </rPh>
    <rPh sb="2" eb="4">
      <t>キキン</t>
    </rPh>
    <rPh sb="4" eb="6">
      <t>ツミタテ</t>
    </rPh>
    <rPh sb="6" eb="8">
      <t>ブソク</t>
    </rPh>
    <rPh sb="8" eb="10">
      <t>サンテイ</t>
    </rPh>
    <rPh sb="10" eb="11">
      <t>ガク</t>
    </rPh>
    <phoneticPr fontId="5"/>
  </si>
  <si>
    <t>　普通交付税</t>
  </si>
  <si>
    <t>性質別歳出の状況（単位 千円・％）</t>
    <rPh sb="0" eb="2">
      <t>セイシツ</t>
    </rPh>
    <phoneticPr fontId="5"/>
  </si>
  <si>
    <t>充当可能
財源等</t>
    <rPh sb="0" eb="2">
      <t>ジュウトウ</t>
    </rPh>
    <rPh sb="2" eb="3">
      <t>カ</t>
    </rPh>
    <rPh sb="3" eb="4">
      <t>ノウ</t>
    </rPh>
    <rPh sb="5" eb="8">
      <t>ザイゲントウ</t>
    </rPh>
    <phoneticPr fontId="5"/>
  </si>
  <si>
    <t>　特別交付税</t>
  </si>
  <si>
    <t>決算額</t>
  </si>
  <si>
    <t>形式収支</t>
  </si>
  <si>
    <t>構成比</t>
  </si>
  <si>
    <t>その他の経費</t>
    <rPh sb="2" eb="3">
      <t>タ</t>
    </rPh>
    <rPh sb="4" eb="6">
      <t>ケイヒ</t>
    </rPh>
    <phoneticPr fontId="5"/>
  </si>
  <si>
    <t>充当一般財源等</t>
  </si>
  <si>
    <t>対比（差引）</t>
    <rPh sb="0" eb="2">
      <t>タイヒ</t>
    </rPh>
    <rPh sb="3" eb="5">
      <t>サシヒキ</t>
    </rPh>
    <phoneticPr fontId="5"/>
  </si>
  <si>
    <t>経常経費充当一般財源等</t>
  </si>
  <si>
    <t>経常収支比率</t>
    <rPh sb="0" eb="2">
      <t>ケイジョウ</t>
    </rPh>
    <rPh sb="2" eb="4">
      <t>シュウシ</t>
    </rPh>
    <rPh sb="4" eb="6">
      <t>ヒリツ</t>
    </rPh>
    <phoneticPr fontId="37"/>
  </si>
  <si>
    <t>健全化判断比率</t>
    <rPh sb="0" eb="3">
      <t>ケンゼンカ</t>
    </rPh>
    <rPh sb="3" eb="5">
      <t>ハンダン</t>
    </rPh>
    <rPh sb="5" eb="7">
      <t>ヒリツ</t>
    </rPh>
    <phoneticPr fontId="37"/>
  </si>
  <si>
    <t>　震災復興特別交付税</t>
  </si>
  <si>
    <t>義務的経費計</t>
    <rPh sb="0" eb="3">
      <t>ギムテキ</t>
    </rPh>
    <rPh sb="3" eb="5">
      <t>ケイヒ</t>
    </rPh>
    <rPh sb="5" eb="6">
      <t>ケイ</t>
    </rPh>
    <phoneticPr fontId="5"/>
  </si>
  <si>
    <t>　法定外目的税</t>
  </si>
  <si>
    <t>旧法による税</t>
  </si>
  <si>
    <t>　扶助費</t>
  </si>
  <si>
    <t>使用料</t>
  </si>
  <si>
    <t>一般会計等
負担見込額</t>
  </si>
  <si>
    <t>国庫支出金</t>
  </si>
  <si>
    <t>令和6年度</t>
    <rPh sb="0" eb="2">
      <t>レイワ</t>
    </rPh>
    <rPh sb="3" eb="5">
      <t>ネンド</t>
    </rPh>
    <phoneticPr fontId="5"/>
  </si>
  <si>
    <t>　うち元金</t>
  </si>
  <si>
    <t>国有提供交付金(特別区財調交付金)</t>
  </si>
  <si>
    <t>徴収率
(％)</t>
    <rPh sb="0" eb="2">
      <t>チョウシュウ</t>
    </rPh>
    <rPh sb="2" eb="3">
      <t>リツ</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</si>
  <si>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4"/>
  </si>
  <si>
    <t>　うち利子</t>
  </si>
  <si>
    <t>市町村民税</t>
    <rPh sb="0" eb="3">
      <t>シチョウソン</t>
    </rPh>
    <rPh sb="3" eb="4">
      <t>ミン</t>
    </rPh>
    <rPh sb="4" eb="5">
      <t>ゼイ</t>
    </rPh>
    <phoneticPr fontId="5"/>
  </si>
  <si>
    <t>一時借入金利子</t>
  </si>
  <si>
    <t>純固定資産税</t>
    <rPh sb="0" eb="1">
      <t>ジュン</t>
    </rPh>
    <rPh sb="1" eb="3">
      <t>コテイ</t>
    </rPh>
    <rPh sb="3" eb="6">
      <t>シサンゼイ</t>
    </rPh>
    <phoneticPr fontId="5"/>
  </si>
  <si>
    <t>繰入金</t>
  </si>
  <si>
    <t>国民健康保険事業会計の状況</t>
    <rPh sb="0" eb="2">
      <t>コクミン</t>
    </rPh>
    <rPh sb="2" eb="4">
      <t>ケンコウ</t>
    </rPh>
    <rPh sb="4" eb="6">
      <t>ホケン</t>
    </rPh>
    <rPh sb="6" eb="8">
      <t>ジギョウ</t>
    </rPh>
    <rPh sb="8" eb="10">
      <t>カイケイ</t>
    </rPh>
    <rPh sb="11" eb="13">
      <t>ジョウキョウ</t>
    </rPh>
    <phoneticPr fontId="5"/>
  </si>
  <si>
    <t>　補助費等</t>
    <rPh sb="1" eb="3">
      <t>ホジョ</t>
    </rPh>
    <rPh sb="3" eb="4">
      <t>ヒ</t>
    </rPh>
    <rPh sb="4" eb="5">
      <t>トウ</t>
    </rPh>
    <phoneticPr fontId="5"/>
  </si>
  <si>
    <t>諸収入</t>
  </si>
  <si>
    <t>被保険者数(人)</t>
  </si>
  <si>
    <t>早期健全化基準</t>
  </si>
  <si>
    <t>再差引収支</t>
    <rPh sb="0" eb="1">
      <t>サイ</t>
    </rPh>
    <rPh sb="1" eb="3">
      <t>サシヒキ</t>
    </rPh>
    <rPh sb="3" eb="5">
      <t>シュウシ</t>
    </rPh>
    <phoneticPr fontId="5"/>
  </si>
  <si>
    <t>加入世帯数(世帯)</t>
  </si>
  <si>
    <t>　うち減収補塡債(特例分)</t>
    <rPh sb="4" eb="5">
      <t>シュウ</t>
    </rPh>
    <rPh sb="9" eb="10">
      <t>トク</t>
    </rPh>
    <rPh sb="10" eb="11">
      <t>レイ</t>
    </rPh>
    <rPh sb="11" eb="12">
      <t>ブン</t>
    </rPh>
    <phoneticPr fontId="35"/>
  </si>
  <si>
    <t>企業債
（地方債）
現在高</t>
  </si>
  <si>
    <t>工業用水道</t>
  </si>
  <si>
    <t>公社・
三セク等</t>
    <rPh sb="0" eb="2">
      <t>コウシャ</t>
    </rPh>
    <rPh sb="4" eb="5">
      <t>サン</t>
    </rPh>
    <rPh sb="7" eb="8">
      <t>トウ</t>
    </rPh>
    <phoneticPr fontId="5"/>
  </si>
  <si>
    <t>増減率(%)(B)</t>
    <rPh sb="0" eb="3">
      <t>ゾウゲンリツ</t>
    </rPh>
    <phoneticPr fontId="5"/>
  </si>
  <si>
    <t>　積立金</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</si>
  <si>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4"/>
  </si>
  <si>
    <t>交通</t>
  </si>
  <si>
    <t>保険税(料)収入額</t>
  </si>
  <si>
    <t>　投資・出資金・貸付金</t>
  </si>
  <si>
    <t>歳入合計</t>
  </si>
  <si>
    <t>普通建設事業費</t>
  </si>
  <si>
    <t>損失補償・債務保証の履行に係るもの</t>
    <rPh sb="0" eb="2">
      <t>ソンシツ</t>
    </rPh>
    <rPh sb="2" eb="4">
      <t>ホショウ</t>
    </rPh>
    <rPh sb="5" eb="7">
      <t>サイム</t>
    </rPh>
    <rPh sb="7" eb="9">
      <t>ホショウ</t>
    </rPh>
    <rPh sb="10" eb="12">
      <t>リコウ</t>
    </rPh>
    <rPh sb="13" eb="14">
      <t>カカ</t>
    </rPh>
    <phoneticPr fontId="5"/>
  </si>
  <si>
    <t>国民健康保険</t>
  </si>
  <si>
    <t>その他</t>
  </si>
  <si>
    <t>投資的経費計</t>
    <rPh sb="5" eb="6">
      <t>ケイ</t>
    </rPh>
    <phoneticPr fontId="5"/>
  </si>
  <si>
    <t>　　うち人件費</t>
  </si>
  <si>
    <t>ふるさと応援基金</t>
    <rPh sb="4" eb="6">
      <t>オウエン</t>
    </rPh>
    <rPh sb="6" eb="8">
      <t>キキン</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</si>
  <si>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</si>
  <si>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(A)-(B)</t>
  </si>
  <si>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</si>
  <si>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</si>
  <si>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4"/>
  </si>
  <si>
    <t>　うち単独</t>
  </si>
  <si>
    <t>災害復旧事業費</t>
  </si>
  <si>
    <t>純資産又は
正味財産</t>
  </si>
  <si>
    <t>計</t>
    <rPh sb="0" eb="1">
      <t>ケイ</t>
    </rPh>
    <phoneticPr fontId="5"/>
  </si>
  <si>
    <t>失業対策事業費</t>
  </si>
  <si>
    <t>(2)各会計、関係団体の財政状況及び健全化判断比率（市町村）</t>
    <rPh sb="26" eb="29">
      <t>シチョウソン</t>
    </rPh>
    <phoneticPr fontId="5"/>
  </si>
  <si>
    <t>一般会計等の財政状況（単位：百万円）</t>
    <rPh sb="0" eb="2">
      <t>イッパン</t>
    </rPh>
    <rPh sb="2" eb="4">
      <t>カイケイ</t>
    </rPh>
    <rPh sb="4" eb="5">
      <t>トウ</t>
    </rPh>
    <rPh sb="6" eb="8">
      <t>ザイセイ</t>
    </rPh>
    <rPh sb="8" eb="10">
      <t>ジョウキョウ</t>
    </rPh>
    <phoneticPr fontId="34"/>
  </si>
  <si>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4"/>
  </si>
  <si>
    <t>会計名</t>
    <rPh sb="0" eb="2">
      <t>カイケイ</t>
    </rPh>
    <rPh sb="2" eb="3">
      <t>メイ</t>
    </rPh>
    <phoneticPr fontId="34"/>
  </si>
  <si>
    <t>令和6年度</t>
    <rPh sb="0" eb="2">
      <t>レイワ</t>
    </rPh>
    <rPh sb="3" eb="5">
      <t>ネンド</t>
    </rPh>
    <phoneticPr fontId="37"/>
  </si>
  <si>
    <t>他会計等
からの
繰入金</t>
    <rPh sb="9" eb="11">
      <t>クリイレ</t>
    </rPh>
    <rPh sb="11" eb="12">
      <t>キン</t>
    </rPh>
    <phoneticPr fontId="34"/>
  </si>
  <si>
    <t>備考</t>
    <rPh sb="0" eb="2">
      <t>ビコウ</t>
    </rPh>
    <phoneticPr fontId="5"/>
  </si>
  <si>
    <t>その他の会計</t>
  </si>
  <si>
    <t>経常損益</t>
  </si>
  <si>
    <t>総費用
（歳出）</t>
  </si>
  <si>
    <t>当該団体
からの
補助金</t>
  </si>
  <si>
    <t>いわゆる五省協定等に係るもの</t>
    <rPh sb="4" eb="6">
      <t>ゴショウ</t>
    </rPh>
    <rPh sb="6" eb="9">
      <t>キョウテイトウ</t>
    </rPh>
    <rPh sb="10" eb="11">
      <t>カカ</t>
    </rPh>
    <phoneticPr fontId="34"/>
  </si>
  <si>
    <t>当該団体からの損失補償に係る債務残高</t>
  </si>
  <si>
    <t>一般会計</t>
  </si>
  <si>
    <t>港湾管理事業特別会計</t>
  </si>
  <si>
    <t>市営住宅事業特別会計</t>
  </si>
  <si>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</si>
  <si>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</si>
  <si>
    <t>公営企業会計等の財政状況（単位：百万円）</t>
    <rPh sb="0" eb="2">
      <t>コウエイ</t>
    </rPh>
    <rPh sb="2" eb="4">
      <t>キギョウ</t>
    </rPh>
    <rPh sb="4" eb="6">
      <t>カイケイ</t>
    </rPh>
    <rPh sb="6" eb="7">
      <t>トウ</t>
    </rPh>
    <rPh sb="8" eb="10">
      <t>ザイセイ</t>
    </rPh>
    <rPh sb="10" eb="12">
      <t>ジョウキョウ</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</si>
  <si>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</si>
  <si>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総収益
（歳入）</t>
  </si>
  <si>
    <t>令和4年度</t>
    <rPh sb="0" eb="2">
      <t>レイワ</t>
    </rPh>
    <rPh sb="3" eb="5">
      <t>ネンド</t>
    </rPh>
    <phoneticPr fontId="5"/>
  </si>
  <si>
    <t>実質公債費比率</t>
    <rPh sb="0" eb="2">
      <t>ジッシツ</t>
    </rPh>
    <rPh sb="2" eb="5">
      <t>コウサイヒ</t>
    </rPh>
    <rPh sb="5" eb="7">
      <t>ヒリツ</t>
    </rPh>
    <phoneticPr fontId="37"/>
  </si>
  <si>
    <t>資金剰余額
/不足額
（実質収支）</t>
  </si>
  <si>
    <t>他会計等
からの
繰入金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</si>
  <si>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4"/>
  </si>
  <si>
    <t>左のうち
一般会計等
繰入見込額</t>
  </si>
  <si>
    <t>介護保険特別会計</t>
  </si>
  <si>
    <t>(Ｃ)－(Ｄ)</t>
  </si>
  <si>
    <t>まちづくり推進基金</t>
    <rPh sb="5" eb="7">
      <t>スイシン</t>
    </rPh>
    <rPh sb="7" eb="9">
      <t>キキン</t>
    </rPh>
    <phoneticPr fontId="5"/>
  </si>
  <si>
    <t>後期高齢者医療特別会計</t>
  </si>
  <si>
    <t>当該団体</t>
    <rPh sb="0" eb="2">
      <t>トウガイ</t>
    </rPh>
    <rPh sb="2" eb="4">
      <t>ダンタイ</t>
    </rPh>
    <phoneticPr fontId="5"/>
  </si>
  <si>
    <t>国民宿舎事業会計</t>
  </si>
  <si>
    <t>左のうち
一般会計等
負担見込額</t>
  </si>
  <si>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</si>
  <si>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</si>
  <si>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</si>
  <si>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将来負担の状況</t>
  </si>
  <si>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</si>
  <si>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</si>
  <si>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公債費に準ずる債務負担行為に係るもの</t>
  </si>
  <si>
    <t>区分</t>
    <rPh sb="0" eb="1">
      <t>ク</t>
    </rPh>
    <rPh sb="1" eb="2">
      <t>ブン</t>
    </rPh>
    <phoneticPr fontId="34"/>
  </si>
  <si>
    <t>準元利償還金</t>
    <rPh sb="0" eb="1">
      <t>ジュン</t>
    </rPh>
    <rPh sb="1" eb="3">
      <t>ガンリ</t>
    </rPh>
    <rPh sb="3" eb="6">
      <t>ショウカンキン</t>
    </rPh>
    <phoneticPr fontId="34"/>
  </si>
  <si>
    <t>令和5年度</t>
    <rPh sb="0" eb="2">
      <t>レイワ</t>
    </rPh>
    <rPh sb="3" eb="5">
      <t>ネンド</t>
    </rPh>
    <phoneticPr fontId="5"/>
  </si>
  <si>
    <t>分母比</t>
    <rPh sb="0" eb="2">
      <t>ブンボ</t>
    </rPh>
    <rPh sb="2" eb="3">
      <t>ヒ</t>
    </rPh>
    <phoneticPr fontId="5"/>
  </si>
  <si>
    <t>内訳</t>
    <rPh sb="0" eb="2">
      <t>ウチワケ</t>
    </rPh>
    <phoneticPr fontId="34"/>
  </si>
  <si>
    <t>PFI事業に係るもの</t>
    <rPh sb="3" eb="5">
      <t>ジギョウ</t>
    </rPh>
    <rPh sb="6" eb="7">
      <t>カカ</t>
    </rPh>
    <phoneticPr fontId="34"/>
  </si>
  <si>
    <t xml:space="preserve">債務負担行為に基づく支出予定額 </t>
    <rPh sb="0" eb="2">
      <t>サイム</t>
    </rPh>
    <rPh sb="2" eb="4">
      <t>フタン</t>
    </rPh>
    <rPh sb="4" eb="6">
      <t>コウイ</t>
    </rPh>
    <rPh sb="7" eb="8">
      <t>モト</t>
    </rPh>
    <rPh sb="10" eb="12">
      <t>シシュツ</t>
    </rPh>
    <rPh sb="12" eb="15">
      <t>ヨテイガク</t>
    </rPh>
    <phoneticPr fontId="34"/>
  </si>
  <si>
    <t xml:space="preserve">公営企業債等繰入見込額 </t>
    <rPh sb="0" eb="2">
      <t>コウエイ</t>
    </rPh>
    <rPh sb="2" eb="5">
      <t>キギョウサイ</t>
    </rPh>
    <rPh sb="5" eb="6">
      <t>トウ</t>
    </rPh>
    <rPh sb="6" eb="8">
      <t>クリイ</t>
    </rPh>
    <rPh sb="8" eb="11">
      <t>ミコミガク</t>
    </rPh>
    <phoneticPr fontId="34"/>
  </si>
  <si>
    <t>国営土地改良事業に係るもの</t>
    <rPh sb="0" eb="2">
      <t>コクエイ</t>
    </rPh>
    <rPh sb="2" eb="4">
      <t>トチ</t>
    </rPh>
    <rPh sb="4" eb="6">
      <t>カイリョウ</t>
    </rPh>
    <rPh sb="6" eb="8">
      <t>ジギョウ</t>
    </rPh>
    <rPh sb="9" eb="10">
      <t>カカ</t>
    </rPh>
    <phoneticPr fontId="34"/>
  </si>
  <si>
    <t xml:space="preserve">組合等負担等見込額 </t>
    <rPh sb="0" eb="2">
      <t>クミアイ</t>
    </rPh>
    <rPh sb="2" eb="3">
      <t>トウ</t>
    </rPh>
    <rPh sb="3" eb="5">
      <t>フタン</t>
    </rPh>
    <rPh sb="5" eb="6">
      <t>トウ</t>
    </rPh>
    <rPh sb="6" eb="9">
      <t>ミコミガク</t>
    </rPh>
    <phoneticPr fontId="34"/>
  </si>
  <si>
    <t>公債費及び公債費に準ずる費用の分析</t>
    <rPh sb="0" eb="3">
      <t>コウサイヒ</t>
    </rPh>
    <rPh sb="3" eb="4">
      <t>オヨ</t>
    </rPh>
    <rPh sb="5" eb="8">
      <t>コウサイヒ</t>
    </rPh>
    <rPh sb="9" eb="10">
      <t>ジュン</t>
    </rPh>
    <rPh sb="12" eb="14">
      <t>ヒヨウ</t>
    </rPh>
    <rPh sb="15" eb="17">
      <t>ブンセキ</t>
    </rPh>
    <phoneticPr fontId="5"/>
  </si>
  <si>
    <t xml:space="preserve">退職手当負担見込額 </t>
    <rPh sb="0" eb="2">
      <t>タイショク</t>
    </rPh>
    <rPh sb="2" eb="4">
      <t>テアテ</t>
    </rPh>
    <rPh sb="4" eb="6">
      <t>フタン</t>
    </rPh>
    <rPh sb="6" eb="9">
      <t>ミコミガク</t>
    </rPh>
    <phoneticPr fontId="34"/>
  </si>
  <si>
    <t>社会福祉法人の施設建設費に係るもの</t>
    <rPh sb="0" eb="2">
      <t>シャカイ</t>
    </rPh>
    <rPh sb="2" eb="4">
      <t>フクシ</t>
    </rPh>
    <rPh sb="4" eb="6">
      <t>ホウジン</t>
    </rPh>
    <rPh sb="7" eb="9">
      <t>シセツ</t>
    </rPh>
    <rPh sb="9" eb="12">
      <t>ケンセツヒ</t>
    </rPh>
    <rPh sb="13" eb="14">
      <t>カカ</t>
    </rPh>
    <phoneticPr fontId="5"/>
  </si>
  <si>
    <t>その他会計（赤字）</t>
  </si>
  <si>
    <t>(Ａ)</t>
  </si>
  <si>
    <t>(Ｅ)</t>
  </si>
  <si>
    <t>その他上記に準ずるもの</t>
    <rPh sb="2" eb="3">
      <t>タ</t>
    </rPh>
    <rPh sb="3" eb="5">
      <t>ジョウキ</t>
    </rPh>
    <rPh sb="6" eb="7">
      <t>ジュン</t>
    </rPh>
    <phoneticPr fontId="5"/>
  </si>
  <si>
    <t xml:space="preserve">充当可能基金 </t>
    <rPh sb="0" eb="2">
      <t>ジュウトウ</t>
    </rPh>
    <rPh sb="2" eb="4">
      <t>カノウ</t>
    </rPh>
    <rPh sb="4" eb="6">
      <t>キキン</t>
    </rPh>
    <phoneticPr fontId="3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</si>
  <si>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4"/>
  </si>
  <si>
    <t xml:space="preserve">充当可能特定歳入 </t>
    <rPh sb="0" eb="2">
      <t>ジュウトウ</t>
    </rPh>
    <rPh sb="2" eb="4">
      <t>カノウ</t>
    </rPh>
    <rPh sb="4" eb="6">
      <t>トクテイ</t>
    </rPh>
    <rPh sb="6" eb="8">
      <t>サイニュウ</t>
    </rPh>
    <phoneticPr fontId="34"/>
  </si>
  <si>
    <t xml:space="preserve">基準財政需要額算入見込額 </t>
    <rPh sb="0" eb="2">
      <t>キジュン</t>
    </rPh>
    <rPh sb="2" eb="4">
      <t>ザイセイ</t>
    </rPh>
    <rPh sb="4" eb="7">
      <t>ジュヨウガク</t>
    </rPh>
    <rPh sb="7" eb="9">
      <t>サンニュウ</t>
    </rPh>
    <rPh sb="9" eb="12">
      <t>ミコミガク</t>
    </rPh>
    <phoneticPr fontId="34"/>
  </si>
  <si>
    <t>(Ｆ)</t>
  </si>
  <si>
    <t>特定財源の額</t>
    <rPh sb="0" eb="2">
      <t>トクテイ</t>
    </rPh>
    <rPh sb="2" eb="4">
      <t>ザイゲン</t>
    </rPh>
    <rPh sb="5" eb="6">
      <t>ガク</t>
    </rPh>
    <phoneticPr fontId="5"/>
  </si>
  <si>
    <t>(Ｂ)</t>
  </si>
  <si>
    <t>実質赤字比率</t>
    <rPh sb="0" eb="2">
      <t>ジッシツ</t>
    </rPh>
    <rPh sb="2" eb="4">
      <t>アカジ</t>
    </rPh>
    <rPh sb="4" eb="6">
      <t>ヒリツ</t>
    </rPh>
    <phoneticPr fontId="37"/>
  </si>
  <si>
    <t>将来負担比率</t>
    <rPh sb="0" eb="2">
      <t>ショウライ</t>
    </rPh>
    <rPh sb="2" eb="4">
      <t>フタン</t>
    </rPh>
    <rPh sb="4" eb="6">
      <t>ヒリツ</t>
    </rPh>
    <phoneticPr fontId="37"/>
  </si>
  <si>
    <t>(単年度)</t>
    <rPh sb="1" eb="4">
      <t>タンネンド</t>
    </rPh>
    <phoneticPr fontId="5"/>
  </si>
  <si>
    <t>実質公債費比率
（(Ａ)－((Ｂ)＋(Ｄ))）／（(Ｃ)－(Ｄ)）×１００</t>
    <rPh sb="0" eb="2">
      <t>ジッシツ</t>
    </rPh>
    <rPh sb="2" eb="4">
      <t>コウサイ</t>
    </rPh>
    <rPh sb="4" eb="5">
      <t>ヒ</t>
    </rPh>
    <rPh sb="5" eb="7">
      <t>ヒリツ</t>
    </rPh>
    <phoneticPr fontId="5"/>
  </si>
  <si>
    <t xml:space="preserve"> </t>
  </si>
  <si>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</si>
  <si>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</si>
  <si>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</si>
  <si>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</si>
  <si>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</si>
  <si>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▲退職金</t>
    <rPh sb="1" eb="3">
      <t>タイショク</t>
    </rPh>
    <rPh sb="3" eb="4">
      <t>キン</t>
    </rPh>
    <phoneticPr fontId="5"/>
  </si>
  <si>
    <t>人口1,000人当たり職員数（人）</t>
    <rPh sb="0" eb="2">
      <t>ジンコウ</t>
    </rPh>
    <rPh sb="7" eb="8">
      <t>ニン</t>
    </rPh>
    <rPh sb="8" eb="9">
      <t>ア</t>
    </rPh>
    <rPh sb="11" eb="14">
      <t>ショクインスウ</t>
    </rPh>
    <rPh sb="15" eb="16">
      <t>ヒト</t>
    </rPh>
    <phoneticPr fontId="5"/>
  </si>
  <si>
    <t>（注）人口については、各調査対象年度の1月1日現在の住民基本台帳に登載されている人口に基づいている。</t>
    <rPh sb="14" eb="16">
      <t>タイショウ</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</si>
  <si>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</si>
  <si>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満期一括償還地方債の一年当たりの元金償還金に相当するもの
（年度割相当額）</t>
  </si>
  <si>
    <t>公営企業に要する経費の財源とする地方債の償還の財源に
充てたと認められる繰入金</t>
  </si>
  <si>
    <t>▲地方債に係る元利償還金及び準元利償還金に要する経費として
普通交付税の額の算定に用いる基準財政需要額に算入された額</t>
  </si>
  <si>
    <t>当該団体(円)</t>
    <rPh sb="0" eb="2">
      <t>トウガイ</t>
    </rPh>
    <rPh sb="2" eb="4">
      <t>ダンタイ</t>
    </rPh>
    <rPh sb="5" eb="6">
      <t>エン</t>
    </rPh>
    <phoneticPr fontId="5"/>
  </si>
  <si>
    <t>増減率(%)(A)</t>
    <rPh sb="0" eb="3">
      <t>ゾウゲンリツ</t>
    </rPh>
    <phoneticPr fontId="5"/>
  </si>
  <si>
    <t xml:space="preserve"> R02</t>
  </si>
  <si>
    <t>うち単独分</t>
    <rPh sb="2" eb="4">
      <t>タンドク</t>
    </rPh>
    <rPh sb="4" eb="5">
      <t>ブン</t>
    </rPh>
    <phoneticPr fontId="5"/>
  </si>
  <si>
    <t xml:space="preserve"> R06</t>
  </si>
  <si>
    <t xml:space="preserve"> 過去５年間平均</t>
    <rPh sb="1" eb="3">
      <t>カコ</t>
    </rPh>
    <rPh sb="4" eb="6">
      <t>ネンカン</t>
    </rPh>
    <rPh sb="6" eb="8">
      <t>ヘイキン</t>
    </rPh>
    <phoneticPr fontId="5"/>
  </si>
  <si>
    <t>R03</t>
  </si>
  <si>
    <t>▲ 0.40</t>
  </si>
  <si>
    <t>廿日市市水産振興基金</t>
    <rPh sb="0" eb="4">
      <t>ハツカイチシ</t>
    </rPh>
    <rPh sb="4" eb="6">
      <t>スイサン</t>
    </rPh>
    <rPh sb="6" eb="8">
      <t>シンコウ</t>
    </rPh>
    <rPh sb="8" eb="10">
      <t>キキン</t>
    </rPh>
    <phoneticPr fontId="5"/>
  </si>
  <si>
    <t>廿日市市土地開発公社</t>
    <rPh sb="0" eb="4">
      <t>ハツカイチシ</t>
    </rPh>
    <rPh sb="4" eb="6">
      <t>トチ</t>
    </rPh>
    <rPh sb="6" eb="8">
      <t>カイハツ</t>
    </rPh>
    <rPh sb="8" eb="10">
      <t>コウシャ</t>
    </rPh>
    <phoneticPr fontId="5"/>
  </si>
  <si>
    <t>広島県水道広域連合企業団（水道用水供給事業会計）</t>
    <rPh sb="0" eb="3">
      <t>ヒロシマケン</t>
    </rPh>
    <rPh sb="3" eb="5">
      <t>スイドウ</t>
    </rPh>
    <rPh sb="5" eb="7">
      <t>コウイキ</t>
    </rPh>
    <rPh sb="7" eb="9">
      <t>レンゴウ</t>
    </rPh>
    <rPh sb="9" eb="11">
      <t>キギョウ</t>
    </rPh>
    <rPh sb="11" eb="12">
      <t>ダン</t>
    </rPh>
    <rPh sb="13" eb="16">
      <t>スイドウヨウ</t>
    </rPh>
    <rPh sb="16" eb="17">
      <t>スイ</t>
    </rPh>
    <rPh sb="17" eb="19">
      <t>キョウキュウ</t>
    </rPh>
    <rPh sb="19" eb="21">
      <t>ジギョウ</t>
    </rPh>
    <rPh sb="21" eb="23">
      <t>カイケイ</t>
    </rPh>
    <phoneticPr fontId="5"/>
  </si>
  <si>
    <t>広島県水道広域連合企業団（工業用水道事業会計）</t>
    <rPh sb="0" eb="3">
      <t>ヒロシマケン</t>
    </rPh>
    <rPh sb="3" eb="5">
      <t>スイドウ</t>
    </rPh>
    <rPh sb="5" eb="7">
      <t>コウイキ</t>
    </rPh>
    <rPh sb="7" eb="9">
      <t>レンゴウ</t>
    </rPh>
    <rPh sb="9" eb="11">
      <t>キギョウ</t>
    </rPh>
    <rPh sb="11" eb="12">
      <t>ダン</t>
    </rPh>
    <rPh sb="13" eb="15">
      <t>コウギョウ</t>
    </rPh>
    <rPh sb="15" eb="16">
      <t>ヨウ</t>
    </rPh>
    <rPh sb="16" eb="18">
      <t>スイドウ</t>
    </rPh>
    <rPh sb="18" eb="20">
      <t>ジギョウ</t>
    </rPh>
    <rPh sb="20" eb="22">
      <t>カイケイ</t>
    </rPh>
    <phoneticPr fontId="5"/>
  </si>
  <si>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5"/>
  </si>
  <si>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5"/>
  </si>
  <si>
    <t>水族館事業基金</t>
    <rPh sb="0" eb="3">
      <t>スイゾクカン</t>
    </rPh>
    <rPh sb="3" eb="5">
      <t>ジギョウ</t>
    </rPh>
    <rPh sb="5" eb="7">
      <t>キキン</t>
    </rPh>
    <phoneticPr fontId="5"/>
  </si>
  <si>
    <t>宮島ボートレース企業団</t>
    <rPh sb="0" eb="2">
      <t>ミヤジマ</t>
    </rPh>
    <rPh sb="8" eb="10">
      <t>キギョウ</t>
    </rPh>
    <rPh sb="10" eb="11">
      <t>ダン</t>
    </rPh>
    <phoneticPr fontId="5"/>
  </si>
  <si>
    <t>広島県市町総合事務組合</t>
    <rPh sb="0" eb="3">
      <t>ヒロシマケン</t>
    </rPh>
    <rPh sb="3" eb="4">
      <t>シ</t>
    </rPh>
    <rPh sb="4" eb="5">
      <t>マチ</t>
    </rPh>
    <rPh sb="5" eb="7">
      <t>ソウゴウ</t>
    </rPh>
    <rPh sb="7" eb="9">
      <t>ジム</t>
    </rPh>
    <rPh sb="9" eb="11">
      <t>クミアイ</t>
    </rPh>
    <phoneticPr fontId="5"/>
  </si>
  <si>
    <t>公共施設等整備基金</t>
    <rPh sb="0" eb="2">
      <t>コウキョウ</t>
    </rPh>
    <rPh sb="2" eb="4">
      <t>シセツ</t>
    </rPh>
    <rPh sb="4" eb="5">
      <t>トウ</t>
    </rPh>
    <rPh sb="5" eb="7">
      <t>セイビ</t>
    </rPh>
    <rPh sb="7" eb="9">
      <t>キキン</t>
    </rPh>
    <phoneticPr fontId="5"/>
  </si>
  <si>
    <t>市営住宅事業基金</t>
    <rPh sb="0" eb="2">
      <t>シエイ</t>
    </rPh>
    <rPh sb="2" eb="4">
      <t>ジュウタク</t>
    </rPh>
    <rPh sb="4" eb="6">
      <t>ジギョウ</t>
    </rPh>
    <rPh sb="6" eb="8">
      <t>キキン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</si>
</sst>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3"/>
      <color indexed="56"/>
      <name val="ＭＳ ゴシック"/>
      <family val="3"/>
    </font>
    <font>
      <b/>
      <sz val="18"/>
      <color indexed="8"/>
      <name val="ＭＳ ゴシック"/>
      <family val="3"/>
    </font>
    <font>
      <sz val="11"/>
      <color auto="1"/>
      <name val="ＭＳ Ｐゴシック"/>
      <family val="3"/>
    </font>
    <font>
      <sz val="11"/>
      <color indexed="8"/>
      <name val="ＭＳ Ｐゴシック"/>
      <family val="3"/>
    </font>
    <font>
      <sz val="9"/>
      <color indexed="8"/>
      <name val="ＭＳ ゴシック"/>
      <family val="3"/>
    </font>
    <font>
      <sz val="6"/>
      <color auto="1"/>
      <name val="ＭＳ ゴシック"/>
      <family val="3"/>
    </font>
    <font>
      <sz val="9"/>
      <color auto="1"/>
      <name val="ＭＳ ゴシック"/>
      <family val="3"/>
    </font>
    <font>
      <sz val="11"/>
      <color auto="1"/>
      <name val="ＭＳ ゴシック"/>
      <family val="3"/>
    </font>
    <font>
      <b/>
      <sz val="9"/>
      <color indexed="9"/>
      <name val="ＭＳ ゴシック"/>
      <family val="3"/>
    </font>
    <font>
      <sz val="11"/>
      <color indexed="8"/>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39">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178" fontId="14" fillId="0" borderId="23"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Border="1" applyAlignment="1">
      <alignment vertical="center" wrapText="1"/>
    </xf>
    <xf numFmtId="0" fontId="14" fillId="3" borderId="32" xfId="19" applyFont="1" applyFill="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Border="1" applyAlignment="1">
      <alignment vertical="center" wrapText="1"/>
    </xf>
    <xf numFmtId="0" fontId="14" fillId="3" borderId="35" xfId="19" applyFont="1" applyFill="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Border="1" applyAlignment="1">
      <alignment vertical="center" wrapText="1"/>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34" xfId="19" applyNumberFormat="1" applyFont="1" applyBorder="1">
      <alignment vertical="center"/>
    </xf>
    <xf numFmtId="189" fontId="14" fillId="0" borderId="0" xfId="19" applyNumberFormat="1" applyFont="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0" xfId="19" applyFont="1">
      <alignment vertical="center"/>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0" borderId="19" xfId="6" applyFont="1" applyBorder="1" applyAlignment="1">
      <alignment horizontal="left" vertical="center" wrapText="1"/>
    </xf>
    <xf numFmtId="0" fontId="22" fillId="0" borderId="23" xfId="6" applyFont="1" applyBorder="1" applyAlignment="1">
      <alignment horizontal="left" vertical="center"/>
    </xf>
    <xf numFmtId="0" fontId="22" fillId="0" borderId="36" xfId="6" applyFont="1" applyBorder="1" applyAlignment="1">
      <alignment horizontal="left" vertical="center"/>
    </xf>
    <xf numFmtId="0" fontId="22" fillId="6" borderId="64" xfId="6" applyFont="1" applyFill="1" applyBorder="1" applyAlignment="1">
      <alignment horizontal="right" vertical="top"/>
    </xf>
    <xf numFmtId="0" fontId="22" fillId="0" borderId="53" xfId="6" applyFont="1" applyBorder="1" applyAlignment="1">
      <alignment horizontal="left" vertical="center" wrapText="1"/>
    </xf>
    <xf numFmtId="0" fontId="22" fillId="0" borderId="54" xfId="6" applyFont="1" applyBorder="1" applyAlignment="1">
      <alignment horizontal="left" vertical="center"/>
    </xf>
    <xf numFmtId="0" fontId="22" fillId="0" borderId="52" xfId="6" applyFont="1" applyBorder="1" applyAlignment="1">
      <alignment horizontal="left" vertical="center"/>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22" xfId="17" applyFont="1" applyBorder="1" applyAlignment="1">
      <alignment horizontal="left" vertical="center" wrapText="1"/>
    </xf>
    <xf numFmtId="0" fontId="24" fillId="0" borderId="35"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0" xfId="17" applyFont="1" applyAlignment="1">
      <alignment vertical="center" wrapText="1"/>
    </xf>
    <xf numFmtId="0" fontId="22" fillId="7" borderId="64" xfId="17" applyFont="1" applyFill="1" applyBorder="1" applyAlignment="1">
      <alignment horizontal="right" vertical="top"/>
    </xf>
    <xf numFmtId="0" fontId="24" fillId="0" borderId="50"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0" fontId="24" fillId="6" borderId="6" xfId="8" applyFont="1" applyFill="1" applyBorder="1" applyAlignment="1"/>
    <xf numFmtId="0" fontId="24" fillId="0" borderId="7" xfId="8" applyFont="1" applyBorder="1" applyAlignment="1">
      <alignment vertical="center" wrapText="1"/>
    </xf>
    <xf numFmtId="0" fontId="24" fillId="0" borderId="8" xfId="8" applyFont="1" applyBorder="1" applyAlignment="1">
      <alignment vertical="center" wrapText="1"/>
    </xf>
    <xf numFmtId="0" fontId="24" fillId="0" borderId="56" xfId="8" applyFont="1" applyBorder="1" applyAlignment="1">
      <alignment vertical="center" wrapText="1"/>
    </xf>
    <xf numFmtId="0" fontId="24" fillId="0" borderId="57" xfId="8" applyFont="1" applyBorder="1" applyAlignment="1">
      <alignment vertical="center" wrapText="1"/>
    </xf>
    <xf numFmtId="0" fontId="24" fillId="0" borderId="61" xfId="8" applyFont="1" applyBorder="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Border="1" applyAlignment="1">
      <alignment vertical="center" wrapText="1"/>
    </xf>
    <xf numFmtId="0" fontId="24" fillId="0" borderId="14" xfId="8" applyFont="1" applyBorder="1" applyAlignment="1">
      <alignment vertical="center" wrapText="1"/>
    </xf>
    <xf numFmtId="0" fontId="24" fillId="0" borderId="15" xfId="8" applyFont="1" applyBorder="1" applyAlignment="1">
      <alignment vertical="center" wrapText="1"/>
    </xf>
    <xf numFmtId="0" fontId="24" fillId="0" borderId="37" xfId="8" applyFont="1" applyBorder="1" applyAlignment="1">
      <alignment vertical="center" wrapText="1"/>
    </xf>
    <xf numFmtId="0" fontId="24" fillId="0" borderId="38" xfId="8" applyFont="1" applyBorder="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Border="1">
      <alignment vertical="center"/>
    </xf>
    <xf numFmtId="0" fontId="24" fillId="0" borderId="35" xfId="8" applyFont="1" applyBorder="1">
      <alignment vertical="center"/>
    </xf>
    <xf numFmtId="0" fontId="24" fillId="0" borderId="36" xfId="8" applyFont="1" applyBorder="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Border="1">
      <alignment vertical="center"/>
    </xf>
    <xf numFmtId="0" fontId="24" fillId="0" borderId="51" xfId="8" applyFont="1" applyBorder="1">
      <alignment vertical="center"/>
    </xf>
    <xf numFmtId="0" fontId="24" fillId="0" borderId="52" xfId="8" applyFont="1" applyBorder="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9"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Border="1" applyAlignment="1">
      <alignment vertical="center" wrapText="1"/>
    </xf>
    <xf numFmtId="0" fontId="24" fillId="0" borderId="16" xfId="7" applyFont="1" applyBorder="1" applyAlignment="1">
      <alignment vertical="center" wrapText="1"/>
    </xf>
    <xf numFmtId="0" fontId="24" fillId="0" borderId="26" xfId="7" applyFont="1" applyBorder="1">
      <alignment vertical="center"/>
    </xf>
    <xf numFmtId="0" fontId="24" fillId="0" borderId="32" xfId="7" applyFont="1" applyBorder="1" applyAlignment="1">
      <alignment vertical="center" wrapText="1"/>
    </xf>
    <xf numFmtId="0" fontId="24" fillId="0" borderId="22" xfId="7" applyFont="1" applyBorder="1" applyAlignment="1">
      <alignment horizontal="left" vertical="center"/>
    </xf>
    <xf numFmtId="0" fontId="24" fillId="0" borderId="35" xfId="7" applyFont="1" applyBorder="1" applyAlignment="1">
      <alignment horizontal="left" vertical="center"/>
    </xf>
    <xf numFmtId="0" fontId="24" fillId="0" borderId="32" xfId="7" applyFont="1" applyBorder="1" applyAlignment="1">
      <alignment horizontal="center" vertical="center" shrinkToFit="1"/>
    </xf>
    <xf numFmtId="0" fontId="24" fillId="0" borderId="36" xfId="7" applyFont="1" applyBorder="1" applyAlignment="1">
      <alignment horizontal="left" vertical="center"/>
    </xf>
    <xf numFmtId="0" fontId="24" fillId="0" borderId="0" xfId="7" applyFont="1" applyAlignment="1">
      <alignment horizontal="left" vertical="center"/>
    </xf>
    <xf numFmtId="0" fontId="24" fillId="0" borderId="35" xfId="7" applyFont="1" applyBorder="1" applyAlignment="1">
      <alignment horizontal="center" vertical="center" shrinkToFit="1"/>
    </xf>
    <xf numFmtId="0" fontId="24" fillId="0" borderId="50" xfId="7" applyFont="1" applyBorder="1" applyAlignment="1">
      <alignment horizontal="left" vertical="center"/>
    </xf>
    <xf numFmtId="0" fontId="24" fillId="0" borderId="51" xfId="7" applyFont="1" applyBorder="1" applyAlignment="1">
      <alignment horizontal="left" vertical="center"/>
    </xf>
    <xf numFmtId="0" fontId="24" fillId="0" borderId="51" xfId="7" applyFont="1" applyBorder="1" applyAlignment="1">
      <alignment horizontal="center" vertical="center" shrinkToFit="1"/>
    </xf>
    <xf numFmtId="0" fontId="24" fillId="0" borderId="52" xfId="7" applyFont="1" applyBorder="1" applyAlignment="1">
      <alignment horizontal="left" vertical="center"/>
    </xf>
    <xf numFmtId="183" fontId="24" fillId="0" borderId="0" xfId="7" applyNumberFormat="1" applyFont="1" applyAlignment="1">
      <alignment horizontal="right" vertical="center"/>
    </xf>
    <xf numFmtId="0" fontId="24" fillId="6" borderId="45" xfId="7" applyFont="1" applyFill="1" applyBorder="1" applyAlignment="1">
      <alignment horizontal="center" vertical="center"/>
    </xf>
    <xf numFmtId="0" fontId="30" fillId="6" borderId="6" xfId="6" applyFont="1" applyFill="1" applyBorder="1" applyAlignment="1"/>
    <xf numFmtId="0" fontId="30" fillId="0" borderId="8"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2" xfId="6" applyFont="1" applyBorder="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6" borderId="18" xfId="6" applyFont="1" applyFill="1" applyBorder="1" applyAlignment="1">
      <alignment horizontal="right" vertical="top"/>
    </xf>
    <xf numFmtId="0" fontId="30" fillId="0" borderId="19" xfId="6" applyFont="1" applyBorder="1" applyAlignment="1">
      <alignment horizontal="left" vertical="center" wrapText="1"/>
    </xf>
    <xf numFmtId="0" fontId="30" fillId="0" borderId="23" xfId="6" applyFont="1" applyBorder="1" applyAlignment="1">
      <alignment horizontal="left" vertical="center"/>
    </xf>
    <xf numFmtId="0" fontId="30" fillId="0" borderId="35" xfId="6" applyFont="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18" xfId="6" applyFont="1" applyBorder="1" applyAlignment="1">
      <alignment horizontal="left" vertical="center"/>
    </xf>
    <xf numFmtId="0" fontId="30" fillId="0" borderId="35"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Border="1" applyAlignment="1">
      <alignment horizontal="left" vertical="center" wrapText="1"/>
    </xf>
    <xf numFmtId="0" fontId="30" fillId="0" borderId="54" xfId="6" applyFont="1" applyBorder="1" applyAlignment="1">
      <alignment horizontal="left" vertical="center"/>
    </xf>
    <xf numFmtId="0" fontId="30" fillId="0" borderId="51" xfId="6" applyFont="1" applyBorder="1" applyAlignment="1">
      <alignment horizontal="left" vertical="center"/>
    </xf>
    <xf numFmtId="0" fontId="30" fillId="0" borderId="51"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64" xfId="6" applyFont="1" applyBorder="1" applyAlignment="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44161</c:v>
                </c:pt>
                <c:pt idx="1">
                  <c:v>43955</c:v>
                </c:pt>
                <c:pt idx="2">
                  <c:v>41921</c:v>
                </c:pt>
                <c:pt idx="3">
                  <c:v>44585</c:v>
                </c:pt>
                <c:pt idx="4">
                  <c:v>49779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98435</c:v>
                </c:pt>
                <c:pt idx="1">
                  <c:v>84410</c:v>
                </c:pt>
                <c:pt idx="2">
                  <c:v>82763</c:v>
                </c:pt>
                <c:pt idx="3">
                  <c:v>64854</c:v>
                </c:pt>
                <c:pt idx="4">
                  <c:v>69960</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4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3194898471627e-002"/>
              <c:y val="7.5163741787178565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0.48</c:v>
                </c:pt>
                <c:pt idx="1">
                  <c:v>3.04</c:v>
                </c:pt>
                <c:pt idx="2">
                  <c:v>0.68</c:v>
                </c:pt>
                <c:pt idx="3">
                  <c:v>1.71</c:v>
                </c:pt>
                <c:pt idx="4">
                  <c:v>1.1100000000000001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17.96</c:v>
                </c:pt>
                <c:pt idx="1">
                  <c:v>20.350000000000001</c:v>
                </c:pt>
                <c:pt idx="2">
                  <c:v>21.69</c:v>
                </c:pt>
                <c:pt idx="3">
                  <c:v>21.56</c:v>
                </c:pt>
                <c:pt idx="4">
                  <c:v>19.41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-0.4</c:v>
                </c:pt>
                <c:pt idx="1">
                  <c:v>5.65</c:v>
                </c:pt>
                <c:pt idx="2">
                  <c:v>-3.04</c:v>
                </c:pt>
                <c:pt idx="3">
                  <c:v>1.43</c:v>
                </c:pt>
                <c:pt idx="4">
                  <c:v>-2.75</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11.56</c:v>
                </c:pt>
                <c:pt idx="2">
                  <c:v>#N/A</c:v>
                </c:pt>
                <c:pt idx="3">
                  <c:v>10.45</c:v>
                </c:pt>
                <c:pt idx="4">
                  <c:v>#N/A</c:v>
                </c:pt>
                <c:pt idx="5">
                  <c:v>9.5299999999999994</c:v>
                </c:pt>
                <c:pt idx="6">
                  <c:v>#N/A</c:v>
                </c:pt>
                <c:pt idx="7">
                  <c:v>7.0000000000000007e-002</c:v>
                </c:pt>
                <c:pt idx="8">
                  <c:v>#N/A</c:v>
                </c:pt>
                <c:pt idx="9">
                  <c:v>6.e-002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2.e-002</c:v>
                </c:pt>
                <c:pt idx="2">
                  <c:v>#N/A</c:v>
                </c:pt>
                <c:pt idx="3">
                  <c:v>2.e-002</c:v>
                </c:pt>
                <c:pt idx="4">
                  <c:v>#N/A</c:v>
                </c:pt>
                <c:pt idx="5">
                  <c:v>2.e-002</c:v>
                </c:pt>
                <c:pt idx="6">
                  <c:v>#N/A</c:v>
                </c:pt>
                <c:pt idx="7">
                  <c:v>2.e-002</c:v>
                </c:pt>
                <c:pt idx="8">
                  <c:v>#N/A</c:v>
                </c:pt>
                <c:pt idx="9">
                  <c:v>7.0000000000000007e-002</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0.31</c:v>
                </c:pt>
                <c:pt idx="2">
                  <c:v>#N/A</c:v>
                </c:pt>
                <c:pt idx="3">
                  <c:v>0.56999999999999995</c:v>
                </c:pt>
                <c:pt idx="4">
                  <c:v>#N/A</c:v>
                </c:pt>
                <c:pt idx="5">
                  <c:v>0.37</c:v>
                </c:pt>
                <c:pt idx="6">
                  <c:v>#N/A</c:v>
                </c:pt>
                <c:pt idx="7">
                  <c:v>0.22</c:v>
                </c:pt>
                <c:pt idx="8">
                  <c:v>#N/A</c:v>
                </c:pt>
                <c:pt idx="9">
                  <c:v>0.12</c:v>
                </c:pt>
              </c:numCache>
            </c:numRef>
          </c:val>
        </c:ser>
        <c:ser>
          <c:idx val="4"/>
          <c:order val="4"/>
          <c:tx>
            <c:strRef>
              <c:f>データシート!$A$31</c:f>
              <c:strCache>
                <c:ptCount val="1"/>
                <c:pt idx="0">
                  <c:v>港湾管理事業特別会計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1.e-002</c:v>
                </c:pt>
                <c:pt idx="2">
                  <c:v>#N/A</c:v>
                </c:pt>
                <c:pt idx="3">
                  <c:v>0</c:v>
                </c:pt>
                <c:pt idx="4">
                  <c:v>#N/A</c:v>
                </c:pt>
                <c:pt idx="5">
                  <c:v>0</c:v>
                </c:pt>
                <c:pt idx="6">
                  <c:v>#N/A</c:v>
                </c:pt>
                <c:pt idx="7">
                  <c:v>0.12</c:v>
                </c:pt>
                <c:pt idx="8">
                  <c:v>#N/A</c:v>
                </c:pt>
                <c:pt idx="9">
                  <c:v>0.17</c:v>
                </c:pt>
              </c:numCache>
            </c:numRef>
          </c:val>
        </c:ser>
        <c:ser>
          <c:idx val="5"/>
          <c:order val="5"/>
          <c:tx>
            <c:strRef>
              <c:f>データシート!$A$32</c:f>
              <c:strCache>
                <c:ptCount val="1"/>
                <c:pt idx="0">
                  <c:v>宮島水族館事業特別会計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c:v>
                </c:pt>
                <c:pt idx="2">
                  <c:v>#N/A</c:v>
                </c:pt>
                <c:pt idx="3">
                  <c:v>0</c:v>
                </c:pt>
                <c:pt idx="4">
                  <c:v>#N/A</c:v>
                </c:pt>
                <c:pt idx="5">
                  <c:v>0.21</c:v>
                </c:pt>
                <c:pt idx="6">
                  <c:v>#N/A</c:v>
                </c:pt>
                <c:pt idx="7">
                  <c:v>0.23</c:v>
                </c:pt>
                <c:pt idx="8">
                  <c:v>#N/A</c:v>
                </c:pt>
                <c:pt idx="9">
                  <c:v>0.19</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1.07</c:v>
                </c:pt>
                <c:pt idx="2">
                  <c:v>#N/A</c:v>
                </c:pt>
                <c:pt idx="3">
                  <c:v>0.87</c:v>
                </c:pt>
                <c:pt idx="4">
                  <c:v>#N/A</c:v>
                </c:pt>
                <c:pt idx="5">
                  <c:v>1.47</c:v>
                </c:pt>
                <c:pt idx="6">
                  <c:v>#N/A</c:v>
                </c:pt>
                <c:pt idx="7">
                  <c:v>0.98</c:v>
                </c:pt>
                <c:pt idx="8">
                  <c:v>#N/A</c:v>
                </c:pt>
                <c:pt idx="9">
                  <c:v>0.51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0.39</c:v>
                </c:pt>
                <c:pt idx="2">
                  <c:v>#N/A</c:v>
                </c:pt>
                <c:pt idx="3">
                  <c:v>2.97</c:v>
                </c:pt>
                <c:pt idx="4">
                  <c:v>#N/A</c:v>
                </c:pt>
                <c:pt idx="5">
                  <c:v>0.41</c:v>
                </c:pt>
                <c:pt idx="6">
                  <c:v>#N/A</c:v>
                </c:pt>
                <c:pt idx="7">
                  <c:v>1.27</c:v>
                </c:pt>
                <c:pt idx="8">
                  <c:v>#N/A</c:v>
                </c:pt>
                <c:pt idx="9">
                  <c:v>0.67</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1.1399999999999999</c:v>
                </c:pt>
                <c:pt idx="2">
                  <c:v>#N/A</c:v>
                </c:pt>
                <c:pt idx="3">
                  <c:v>1.1399999999999999</c:v>
                </c:pt>
                <c:pt idx="4">
                  <c:v>#N/A</c:v>
                </c:pt>
                <c:pt idx="5">
                  <c:v>1.55</c:v>
                </c:pt>
                <c:pt idx="6">
                  <c:v>#N/A</c:v>
                </c:pt>
                <c:pt idx="7">
                  <c:v>1.55</c:v>
                </c:pt>
                <c:pt idx="8">
                  <c:v>#N/A</c:v>
                </c:pt>
                <c:pt idx="9">
                  <c:v>1.71</c:v>
                </c:pt>
              </c:numCache>
            </c:numRef>
          </c:val>
        </c:ser>
        <c:ser>
          <c:idx val="9"/>
          <c:order val="9"/>
          <c:tx>
            <c:strRef>
              <c:f>データシート!$A$36</c:f>
              <c:strCache>
                <c:ptCount val="1"/>
                <c:pt idx="0">
                  <c:v>国民宿舎事業会計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2.1800000000000002</c:v>
                </c:pt>
                <c:pt idx="2">
                  <c:v>#N/A</c:v>
                </c:pt>
                <c:pt idx="3">
                  <c:v>2.0299999999999998</c:v>
                </c:pt>
                <c:pt idx="4">
                  <c:v>#N/A</c:v>
                </c:pt>
                <c:pt idx="5">
                  <c:v>2.09</c:v>
                </c:pt>
                <c:pt idx="6">
                  <c:v>#N/A</c:v>
                </c:pt>
                <c:pt idx="7">
                  <c:v>2.15</c:v>
                </c:pt>
                <c:pt idx="8">
                  <c:v>#N/A</c:v>
                </c:pt>
                <c:pt idx="9">
                  <c:v>2.1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6215</c:v>
                </c:pt>
                <c:pt idx="5">
                  <c:v>6305</c:v>
                </c:pt>
                <c:pt idx="8">
                  <c:v>6203</c:v>
                </c:pt>
                <c:pt idx="11">
                  <c:v>6321</c:v>
                </c:pt>
                <c:pt idx="14">
                  <c:v>6190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7</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9</c:v>
                </c:pt>
                <c:pt idx="3">
                  <c:v>9</c:v>
                </c:pt>
                <c:pt idx="6">
                  <c:v>9</c:v>
                </c:pt>
                <c:pt idx="9">
                  <c:v>9</c:v>
                </c:pt>
                <c:pt idx="12">
                  <c:v>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182</c:v>
                </c:pt>
                <c:pt idx="12">
                  <c:v>165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1552</c:v>
                </c:pt>
                <c:pt idx="3">
                  <c:v>1467</c:v>
                </c:pt>
                <c:pt idx="6">
                  <c:v>1476</c:v>
                </c:pt>
                <c:pt idx="9">
                  <c:v>1268</c:v>
                </c:pt>
                <c:pt idx="12">
                  <c:v>1172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5929</c:v>
                </c:pt>
                <c:pt idx="3">
                  <c:v>6182</c:v>
                </c:pt>
                <c:pt idx="6">
                  <c:v>6529</c:v>
                </c:pt>
                <c:pt idx="9">
                  <c:v>6821</c:v>
                </c:pt>
                <c:pt idx="12">
                  <c:v>6813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1282</c:v>
                </c:pt>
                <c:pt idx="2">
                  <c:v>#N/A</c:v>
                </c:pt>
                <c:pt idx="3">
                  <c:v>#N/A</c:v>
                </c:pt>
                <c:pt idx="4">
                  <c:v>1353</c:v>
                </c:pt>
                <c:pt idx="5">
                  <c:v>#N/A</c:v>
                </c:pt>
                <c:pt idx="6">
                  <c:v>#N/A</c:v>
                </c:pt>
                <c:pt idx="7">
                  <c:v>1811</c:v>
                </c:pt>
                <c:pt idx="8">
                  <c:v>#N/A</c:v>
                </c:pt>
                <c:pt idx="9">
                  <c:v>#N/A</c:v>
                </c:pt>
                <c:pt idx="10">
                  <c:v>1959</c:v>
                </c:pt>
                <c:pt idx="11">
                  <c:v>#N/A</c:v>
                </c:pt>
                <c:pt idx="12">
                  <c:v>#N/A</c:v>
                </c:pt>
                <c:pt idx="13">
                  <c:v>1967</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65005</c:v>
                </c:pt>
                <c:pt idx="5">
                  <c:v>64624</c:v>
                </c:pt>
                <c:pt idx="8">
                  <c:v>62178</c:v>
                </c:pt>
                <c:pt idx="11">
                  <c:v>59632</c:v>
                </c:pt>
                <c:pt idx="14">
                  <c:v>56489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8233</c:v>
                </c:pt>
                <c:pt idx="5">
                  <c:v>7511</c:v>
                </c:pt>
                <c:pt idx="8">
                  <c:v>6800</c:v>
                </c:pt>
                <c:pt idx="11">
                  <c:v>5871</c:v>
                </c:pt>
                <c:pt idx="14">
                  <c:v>5670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10313</c:v>
                </c:pt>
                <c:pt idx="5">
                  <c:v>11767</c:v>
                </c:pt>
                <c:pt idx="8">
                  <c:v>13470</c:v>
                </c:pt>
                <c:pt idx="11">
                  <c:v>14194</c:v>
                </c:pt>
                <c:pt idx="14">
                  <c:v>14584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1</c:v>
                </c:pt>
                <c:pt idx="9">
                  <c:v>0</c:v>
                </c:pt>
                <c:pt idx="12">
                  <c:v>15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7521</c:v>
                </c:pt>
                <c:pt idx="3">
                  <c:v>7414</c:v>
                </c:pt>
                <c:pt idx="6">
                  <c:v>7411</c:v>
                </c:pt>
                <c:pt idx="9">
                  <c:v>7381</c:v>
                </c:pt>
                <c:pt idx="12">
                  <c:v>7280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1752</c:v>
                </c:pt>
                <c:pt idx="12">
                  <c:v>1634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23668</c:v>
                </c:pt>
                <c:pt idx="3">
                  <c:v>23239</c:v>
                </c:pt>
                <c:pt idx="6">
                  <c:v>21977</c:v>
                </c:pt>
                <c:pt idx="9">
                  <c:v>17611</c:v>
                </c:pt>
                <c:pt idx="12">
                  <c:v>17752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193</c:v>
                </c:pt>
                <c:pt idx="3">
                  <c:v>187</c:v>
                </c:pt>
                <c:pt idx="6">
                  <c:v>179</c:v>
                </c:pt>
                <c:pt idx="9">
                  <c:v>680</c:v>
                </c:pt>
                <c:pt idx="12">
                  <c:v>1596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71206</c:v>
                </c:pt>
                <c:pt idx="3">
                  <c:v>71552</c:v>
                </c:pt>
                <c:pt idx="6">
                  <c:v>70957</c:v>
                </c:pt>
                <c:pt idx="9">
                  <c:v>68387</c:v>
                </c:pt>
                <c:pt idx="12">
                  <c:v>65473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19036</c:v>
                </c:pt>
                <c:pt idx="2">
                  <c:v>#N/A</c:v>
                </c:pt>
                <c:pt idx="3">
                  <c:v>#N/A</c:v>
                </c:pt>
                <c:pt idx="4">
                  <c:v>18490</c:v>
                </c:pt>
                <c:pt idx="5">
                  <c:v>#N/A</c:v>
                </c:pt>
                <c:pt idx="6">
                  <c:v>#N/A</c:v>
                </c:pt>
                <c:pt idx="7">
                  <c:v>18076</c:v>
                </c:pt>
                <c:pt idx="8">
                  <c:v>#N/A</c:v>
                </c:pt>
                <c:pt idx="9">
                  <c:v>#N/A</c:v>
                </c:pt>
                <c:pt idx="10">
                  <c:v>16116</c:v>
                </c:pt>
                <c:pt idx="11">
                  <c:v>#N/A</c:v>
                </c:pt>
                <c:pt idx="12">
                  <c:v>#N/A</c:v>
                </c:pt>
                <c:pt idx="13">
                  <c:v>17008</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6472</c:v>
                </c:pt>
                <c:pt idx="1">
                  <c:v>6553</c:v>
                </c:pt>
                <c:pt idx="2">
                  <c:v>6066</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0</c:v>
                </c:pt>
                <c:pt idx="2">
                  <c:v>0</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7783</c:v>
                </c:pt>
                <c:pt idx="1">
                  <c:v>8207</c:v>
                </c:pt>
                <c:pt idx="2">
                  <c:v>8503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広島県廿日市市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rgbClr val="FF0000"/>
              </a:solidFill>
              <a:latin typeface="ＭＳ ゴシック"/>
              <a:ea typeface="ＭＳ ゴシック"/>
            </a:rPr>
            <a:t>　</a:t>
          </a:r>
          <a:r>
            <a:rPr kumimoji="1" lang="ja-JP" altLang="en-US" sz="1400">
              <a:solidFill>
                <a:schemeClr val="tx1"/>
              </a:solidFill>
              <a:latin typeface="ＭＳ ゴシック"/>
              <a:ea typeface="ＭＳ ゴシック"/>
            </a:rPr>
            <a:t>H20</a:t>
          </a:r>
          <a:r>
            <a:rPr kumimoji="1" lang="ja-JP" altLang="en-US" sz="1400">
              <a:solidFill>
                <a:sysClr val="windowText" lastClr="000000"/>
              </a:solidFill>
              <a:latin typeface="ＭＳ ゴシック"/>
              <a:ea typeface="ＭＳ ゴシック"/>
            </a:rPr>
            <a:t>年に借り入れた合併特例債などの償還が終了し元利償還金等が前年度より減少したため、実質公債費比率の分子が前年度より減少した。</a:t>
          </a:r>
        </a:p>
        <a:p>
          <a:r>
            <a:rPr kumimoji="1" lang="ja-JP" altLang="en-US" sz="1400">
              <a:solidFill>
                <a:sysClr val="windowText" lastClr="000000"/>
              </a:solidFill>
              <a:latin typeface="ＭＳ ゴシック"/>
              <a:ea typeface="ＭＳ ゴシック"/>
            </a:rPr>
            <a:t>　引き続き、交付税措置のない資金手当債の借入れ抑制や普通建設事業の平準化による新たな借入れの抑制などにより、公債費の縮減に務める。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広島県廿日市市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ＭＳ ゴシック"/>
              <a:ea typeface="ＭＳ ゴシック"/>
              <a:cs typeface="+mn-cs"/>
            </a:rPr>
            <a:t>  </a:t>
          </a:r>
          <a:r>
            <a:rPr kumimoji="1" lang="ja-JP" altLang="ja-JP" sz="1400">
              <a:solidFill>
                <a:schemeClr val="tx1"/>
              </a:solidFill>
              <a:effectLst/>
              <a:latin typeface="ＭＳ ゴシック"/>
              <a:ea typeface="ＭＳ ゴシック"/>
              <a:cs typeface="+mn-cs"/>
            </a:rPr>
            <a:t>将来負担額は、一般会計等に係る地方債の現在高の減少などにより昨年度と比較し減少となった。将来負担額から差し引く充当可能財源等については、基準財政需要額算入見込額の減少などにより減少した。</a:t>
          </a:r>
          <a:endParaRPr lang="ja-JP" altLang="ja-JP" sz="1400">
            <a:solidFill>
              <a:schemeClr val="tx1"/>
            </a:solidFill>
            <a:effectLst/>
            <a:latin typeface="ＭＳ ゴシック"/>
            <a:ea typeface="ＭＳ ゴシック"/>
          </a:endParaRPr>
        </a:p>
        <a:p>
          <a:r>
            <a:rPr lang="ja-JP" altLang="en-US" sz="1400">
              <a:solidFill>
                <a:schemeClr val="tx1"/>
              </a:solidFill>
              <a:effectLst/>
              <a:latin typeface="ＭＳ ゴシック"/>
              <a:ea typeface="ＭＳ ゴシック"/>
            </a:rPr>
            <a:t>　よって、将来負担比率の分子は、将来負担額の減少や、分母となる標準財政規模が増加したことなどにより、昨年度と比較して増加となった。</a:t>
          </a:r>
          <a:endParaRPr lang="ja-JP" altLang="ja-JP" sz="1400">
            <a:solidFill>
              <a:schemeClr val="tx1"/>
            </a:solidFill>
            <a:effectLst/>
            <a:latin typeface="ＭＳ ゴシック"/>
            <a:ea typeface="ＭＳ ゴシック"/>
          </a:endParaRPr>
        </a:p>
        <a:p>
          <a:r>
            <a:rPr lang="ja-JP" altLang="en-US" sz="1400">
              <a:solidFill>
                <a:schemeClr val="tx1"/>
              </a:solidFill>
              <a:effectLst/>
              <a:latin typeface="ＭＳ ゴシック"/>
              <a:ea typeface="ＭＳ ゴシック"/>
            </a:rPr>
            <a:t>　</a:t>
          </a:r>
          <a:r>
            <a:rPr kumimoji="1" lang="ja-JP" altLang="ja-JP" sz="1400">
              <a:solidFill>
                <a:schemeClr val="tx1"/>
              </a:solidFill>
              <a:effectLst/>
              <a:latin typeface="ＭＳ ゴシック"/>
              <a:ea typeface="ＭＳ ゴシック"/>
              <a:cs typeface="+mn-cs"/>
            </a:rPr>
            <a:t>今後も市債の発行抑制や基金残高の確保等を図り、財政の健全化に努める。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広島県廿日市市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latin typeface="ＭＳ ゴシック"/>
              <a:ea typeface="ＭＳ ゴシック"/>
            </a:rPr>
            <a:t>　国の補正予算対応などの翌年度への繰越事業及び投資的経費などの財源として財政調整基金を7億円繰り入れた。また、</a:t>
          </a:r>
          <a:r>
            <a:rPr kumimoji="1" lang="ja-JP" altLang="en-US" sz="1300">
              <a:solidFill>
                <a:schemeClr val="dk1"/>
              </a:solidFill>
              <a:effectLst/>
              <a:latin typeface="ＭＳ ゴシック"/>
              <a:ea typeface="ＭＳ ゴシック"/>
              <a:cs typeface="+mn-cs"/>
            </a:rPr>
            <a:t>宮島ボートレース企業団からの配分金等の財源を活用し、まちづくり推進基金を約19.0億円積み立てたことなどにより、</a:t>
          </a:r>
          <a:r>
            <a:rPr kumimoji="1" lang="ja-JP" altLang="en-US" sz="1300">
              <a:solidFill>
                <a:sysClr val="windowText" lastClr="000000"/>
              </a:solidFill>
              <a:effectLst/>
              <a:latin typeface="ＭＳ ゴシック"/>
              <a:ea typeface="ＭＳ ゴシック"/>
              <a:cs typeface="+mn-cs"/>
            </a:rPr>
            <a:t>普通会計の基金全体としては約1.9億円の減となった。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　今後は、これまでの事業に加え、公共施設の更新費用が必要となることや、大規模災害の発生などによる臨時的な経費への対応など、将来にわたって持続可能な財政運営を行うため、自主財源の確保や財源配分の最適化など財政健全化に向けた取り組みを実施することにより、一定額の基金残高の確保を図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まちづくり推進基金：</a:t>
          </a:r>
          <a:r>
            <a:rPr kumimoji="1" lang="ja-JP" altLang="en-US" sz="1300">
              <a:solidFill>
                <a:schemeClr val="dk1"/>
              </a:solidFill>
              <a:effectLst/>
              <a:latin typeface="ＭＳ ゴシック"/>
              <a:ea typeface="ＭＳ ゴシック"/>
              <a:cs typeface="+mn-cs"/>
            </a:rPr>
            <a:t>市民の連帯の強化及びまちづくりの推進に要する経費の財源</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公共施設等整備基金：公共施設等整備事業に要する経費の財源</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市営住宅事業基金：市営住宅の管理、整備等に要する経費の財源</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ふるさと応援基金：寄附者の意向に沿った事業に要する経費の財源</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墓地管理事業基金：墓地管理事業に要する経費の財源</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ysClr val="windowText" lastClr="000000"/>
              </a:solidFill>
              <a:effectLst/>
              <a:latin typeface="ＭＳ ゴシック"/>
              <a:ea typeface="ＭＳ ゴシック"/>
              <a:cs typeface="+mn-cs"/>
            </a:rPr>
            <a:t>まちづくり推進基金：宮島ボートレース事業の配分金を活用して積立てを行ったことなどにより、約2.6億円増加した。</a:t>
          </a:r>
          <a:r>
            <a:rPr kumimoji="1" lang="ja-JP" altLang="en-US" sz="1300">
              <a:solidFill>
                <a:schemeClr val="dk1"/>
              </a:solidFill>
              <a:effectLst/>
              <a:latin typeface="ＭＳ ゴシック"/>
              <a:ea typeface="ＭＳ ゴシック"/>
              <a:cs typeface="+mn-cs"/>
            </a:rPr>
            <a:t>　</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公共施設等整備基金：「第６次総合計画」で計画している大型事業や公共施設の更新に係る費用の財源が必要となることから、財政調整基金などの状況を考慮しながら、積み立てていく。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4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　</a:t>
          </a:r>
          <a:r>
            <a:rPr kumimoji="1" lang="ja-JP" altLang="en-US" sz="1300">
              <a:latin typeface="ＭＳ ゴシック"/>
              <a:ea typeface="ＭＳ ゴシック"/>
            </a:rPr>
            <a:t>国の補正予算対応などの翌年度への繰越事業及び投資的経費などの財源として財政調整基金を7億円繰り入れたた</a:t>
          </a:r>
          <a:r>
            <a:rPr kumimoji="1" lang="ja-JP" altLang="en-US" sz="1300">
              <a:solidFill>
                <a:sysClr val="windowText" lastClr="000000"/>
              </a:solidFill>
              <a:effectLst/>
              <a:latin typeface="ＭＳ ゴシック"/>
              <a:ea typeface="ＭＳ ゴシック"/>
              <a:cs typeface="+mn-cs"/>
            </a:rPr>
            <a:t>め、残高は約4.9億円減少した。</a:t>
          </a:r>
          <a:endParaRPr kumimoji="1" lang="en-US" altLang="ja-JP" sz="1400">
            <a:solidFill>
              <a:sysClr val="windowText" lastClr="000000"/>
            </a:solidFill>
            <a:effectLst/>
            <a:latin typeface="ＭＳ ゴシック"/>
            <a:ea typeface="ＭＳ ゴシック"/>
            <a:cs typeface="+mn-cs"/>
          </a:endParaRPr>
        </a:p>
        <a:p>
          <a:endParaRPr kumimoji="1" lang="en-US" altLang="ja-JP" sz="1400">
            <a:solidFill>
              <a:srgbClr val="FF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大規模災害時への対応などを考慮し、40億円以上を確保することとしている。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昨年度と変わらず残高は0円となっている。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今後の事業計画に基づく市債残高や公債費の見込みを考慮し、必要に応じて積み立てを検討する。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広島県廿日市市</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115,451
113,579
489.49
64,218,735
63,187,941
347,407
31,256,652
64,894,105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7.6
65.8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1460"/>
    <xdr:sp macro="" textlink="">
      <xdr:nvSpPr>
        <xdr:cNvPr id="30" name="テキスト ボックス 29"/>
        <xdr:cNvSpPr txBox="1"/>
      </xdr:nvSpPr>
      <xdr:spPr>
        <a:xfrm>
          <a:off x="762000" y="3263900"/>
          <a:ext cx="57588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0190"/>
    <xdr:sp macro="" textlink="">
      <xdr:nvSpPr>
        <xdr:cNvPr id="31" name="テキスト ボックス 30"/>
        <xdr:cNvSpPr txBox="1"/>
      </xdr:nvSpPr>
      <xdr:spPr>
        <a:xfrm>
          <a:off x="762000" y="3517900"/>
          <a:ext cx="872553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0190"/>
    <xdr:sp macro="" textlink="">
      <xdr:nvSpPr>
        <xdr:cNvPr id="35" name="テキスト ボックス 34"/>
        <xdr:cNvSpPr txBox="1"/>
      </xdr:nvSpPr>
      <xdr:spPr>
        <a:xfrm>
          <a:off x="762000" y="4533900"/>
          <a:ext cx="1847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2110" cy="358775"/>
    <xdr:sp macro="" textlink="">
      <xdr:nvSpPr>
        <xdr:cNvPr id="38" name="テキスト ボックス 37"/>
        <xdr:cNvSpPr txBox="1"/>
      </xdr:nvSpPr>
      <xdr:spPr>
        <a:xfrm>
          <a:off x="3176270" y="535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[0.58]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latin typeface="ＭＳ Ｐゴシック"/>
              <a:ea typeface="ＭＳ Ｐゴシック"/>
            </a:rPr>
            <a:t>　</a:t>
          </a:r>
          <a:r>
            <a:rPr kumimoji="1" lang="ja-JP" altLang="en-US" sz="1300">
              <a:latin typeface="ＭＳ Ｐゴシック"/>
              <a:ea typeface="ＭＳ Ｐゴシック"/>
            </a:rPr>
            <a:t>分子となる基準財政収入額が2.6億円増加し、分母である基準財政需要額が7.2億円増加したが、令和６年度の財政力指数は前年度と比べて横ばいとなった。</a:t>
          </a:r>
        </a:p>
        <a:p>
          <a:r>
            <a:rPr kumimoji="1" lang="ja-JP" altLang="en-US" sz="1300">
              <a:latin typeface="ＭＳ Ｐゴシック"/>
              <a:ea typeface="ＭＳ Ｐゴシック"/>
            </a:rPr>
            <a:t>　引き続き、雇用や地域産業の活性化による税基盤の充実などに取り組む。</a:t>
          </a: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162560</xdr:rowOff>
    </xdr:from>
    <xdr:ext cx="762000" cy="259080"/>
    <xdr:sp macro="" textlink="">
      <xdr:nvSpPr>
        <xdr:cNvPr id="50" name="テキスト ボックス 49"/>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45</xdr:row>
      <xdr:rowOff>132080</xdr:rowOff>
    </xdr:from>
    <xdr:to xmlns:xdr="http://schemas.openxmlformats.org/drawingml/2006/spreadsheetDrawing">
      <xdr:col>27</xdr:col>
      <xdr:colOff>184150</xdr:colOff>
      <xdr:row>45</xdr:row>
      <xdr:rowOff>132080</xdr:rowOff>
    </xdr:to>
    <xdr:cxnSp macro="">
      <xdr:nvCxnSpPr>
        <xdr:cNvPr id="51" name="直線コネクタ 50"/>
        <xdr:cNvCxnSpPr/>
      </xdr:nvCxnSpPr>
      <xdr:spPr>
        <a:xfrm>
          <a:off x="762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160655</xdr:rowOff>
    </xdr:from>
    <xdr:ext cx="762000" cy="259080"/>
    <xdr:sp macro="" textlink="">
      <xdr:nvSpPr>
        <xdr:cNvPr id="52" name="テキスト ボックス 51"/>
        <xdr:cNvSpPr txBox="1"/>
      </xdr:nvSpPr>
      <xdr:spPr>
        <a:xfrm>
          <a:off x="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129540</xdr:rowOff>
    </xdr:from>
    <xdr:to xmlns:xdr="http://schemas.openxmlformats.org/drawingml/2006/spreadsheetDrawing">
      <xdr:col>27</xdr:col>
      <xdr:colOff>184150</xdr:colOff>
      <xdr:row>43</xdr:row>
      <xdr:rowOff>129540</xdr:rowOff>
    </xdr:to>
    <xdr:cxnSp macro="">
      <xdr:nvCxnSpPr>
        <xdr:cNvPr id="53" name="直線コネクタ 52"/>
        <xdr:cNvCxnSpPr/>
      </xdr:nvCxnSpPr>
      <xdr:spPr>
        <a:xfrm>
          <a:off x="762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158750</xdr:rowOff>
    </xdr:from>
    <xdr:ext cx="762000" cy="259080"/>
    <xdr:sp macro="" textlink="">
      <xdr:nvSpPr>
        <xdr:cNvPr id="54" name="テキスト ボックス 53"/>
        <xdr:cNvSpPr txBox="1"/>
      </xdr:nvSpPr>
      <xdr:spPr>
        <a:xfrm>
          <a:off x="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41</xdr:row>
      <xdr:rowOff>127635</xdr:rowOff>
    </xdr:from>
    <xdr:to xmlns:xdr="http://schemas.openxmlformats.org/drawingml/2006/spreadsheetDrawing">
      <xdr:col>27</xdr:col>
      <xdr:colOff>184150</xdr:colOff>
      <xdr:row>41</xdr:row>
      <xdr:rowOff>127635</xdr:rowOff>
    </xdr:to>
    <xdr:cxnSp macro="">
      <xdr:nvCxnSpPr>
        <xdr:cNvPr id="55" name="直線コネクタ 54"/>
        <xdr:cNvCxnSpPr/>
      </xdr:nvCxnSpPr>
      <xdr:spPr>
        <a:xfrm>
          <a:off x="762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40</xdr:row>
      <xdr:rowOff>156845</xdr:rowOff>
    </xdr:from>
    <xdr:ext cx="762000" cy="250190"/>
    <xdr:sp macro="" textlink="">
      <xdr:nvSpPr>
        <xdr:cNvPr id="56" name="テキスト ボックス 55"/>
        <xdr:cNvSpPr txBox="1"/>
      </xdr:nvSpPr>
      <xdr:spPr>
        <a:xfrm>
          <a:off x="0" y="701484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126365</xdr:rowOff>
    </xdr:from>
    <xdr:to xmlns:xdr="http://schemas.openxmlformats.org/drawingml/2006/spreadsheetDrawing">
      <xdr:col>27</xdr:col>
      <xdr:colOff>184150</xdr:colOff>
      <xdr:row>39</xdr:row>
      <xdr:rowOff>126365</xdr:rowOff>
    </xdr:to>
    <xdr:cxnSp macro="">
      <xdr:nvCxnSpPr>
        <xdr:cNvPr id="57" name="直線コネクタ 56"/>
        <xdr:cNvCxnSpPr/>
      </xdr:nvCxnSpPr>
      <xdr:spPr>
        <a:xfrm>
          <a:off x="762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155575</xdr:rowOff>
    </xdr:from>
    <xdr:ext cx="762000" cy="250825"/>
    <xdr:sp macro="" textlink="">
      <xdr:nvSpPr>
        <xdr:cNvPr id="58" name="テキスト ボックス 57"/>
        <xdr:cNvSpPr txBox="1"/>
      </xdr:nvSpPr>
      <xdr:spPr>
        <a:xfrm>
          <a:off x="0" y="66706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124460</xdr:rowOff>
    </xdr:from>
    <xdr:to xmlns:xdr="http://schemas.openxmlformats.org/drawingml/2006/spreadsheetDrawing">
      <xdr:col>27</xdr:col>
      <xdr:colOff>184150</xdr:colOff>
      <xdr:row>37</xdr:row>
      <xdr:rowOff>124460</xdr:rowOff>
    </xdr:to>
    <xdr:cxnSp macro="">
      <xdr:nvCxnSpPr>
        <xdr:cNvPr id="59" name="直線コネクタ 58"/>
        <xdr:cNvCxnSpPr/>
      </xdr:nvCxnSpPr>
      <xdr:spPr>
        <a:xfrm>
          <a:off x="762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153670</xdr:rowOff>
    </xdr:from>
    <xdr:ext cx="762000" cy="259080"/>
    <xdr:sp macro="" textlink="">
      <xdr:nvSpPr>
        <xdr:cNvPr id="60" name="テキスト ボックス 59"/>
        <xdr:cNvSpPr txBox="1"/>
      </xdr:nvSpPr>
      <xdr:spPr>
        <a:xfrm>
          <a:off x="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122555</xdr:rowOff>
    </xdr:from>
    <xdr:to xmlns:xdr="http://schemas.openxmlformats.org/drawingml/2006/spreadsheetDrawing">
      <xdr:col>27</xdr:col>
      <xdr:colOff>184150</xdr:colOff>
      <xdr:row>35</xdr:row>
      <xdr:rowOff>122555</xdr:rowOff>
    </xdr:to>
    <xdr:cxnSp macro="">
      <xdr:nvCxnSpPr>
        <xdr:cNvPr id="61" name="直線コネクタ 60"/>
        <xdr:cNvCxnSpPr/>
      </xdr:nvCxnSpPr>
      <xdr:spPr>
        <a:xfrm>
          <a:off x="762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151765</xdr:rowOff>
    </xdr:from>
    <xdr:ext cx="762000" cy="259080"/>
    <xdr:sp macro="" textlink="">
      <xdr:nvSpPr>
        <xdr:cNvPr id="62" name="テキスト ボックス 61"/>
        <xdr:cNvSpPr txBox="1"/>
      </xdr:nvSpPr>
      <xdr:spPr>
        <a:xfrm>
          <a:off x="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3" name="直線コネクタ 62"/>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4" name="テキスト ボックス 63"/>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140335</xdr:rowOff>
    </xdr:from>
    <xdr:to xmlns:xdr="http://schemas.openxmlformats.org/drawingml/2006/spreadsheetDrawing">
      <xdr:col>23</xdr:col>
      <xdr:colOff>133350</xdr:colOff>
      <xdr:row>45</xdr:row>
      <xdr:rowOff>10795</xdr:rowOff>
    </xdr:to>
    <xdr:cxnSp macro="">
      <xdr:nvCxnSpPr>
        <xdr:cNvPr id="66" name="直線コネクタ 65"/>
        <xdr:cNvCxnSpPr/>
      </xdr:nvCxnSpPr>
      <xdr:spPr>
        <a:xfrm flipV="1">
          <a:off x="4953000" y="6312535"/>
          <a:ext cx="0" cy="141351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154940</xdr:rowOff>
    </xdr:from>
    <xdr:ext cx="762000" cy="251460"/>
    <xdr:sp macro="" textlink="">
      <xdr:nvSpPr>
        <xdr:cNvPr id="67" name="財政力最小値テキスト"/>
        <xdr:cNvSpPr txBox="1"/>
      </xdr:nvSpPr>
      <xdr:spPr>
        <a:xfrm>
          <a:off x="5041900" y="76987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45</xdr:row>
      <xdr:rowOff>10795</xdr:rowOff>
    </xdr:from>
    <xdr:to xmlns:xdr="http://schemas.openxmlformats.org/drawingml/2006/spreadsheetDrawing">
      <xdr:col>24</xdr:col>
      <xdr:colOff>12700</xdr:colOff>
      <xdr:row>45</xdr:row>
      <xdr:rowOff>10795</xdr:rowOff>
    </xdr:to>
    <xdr:cxnSp macro="">
      <xdr:nvCxnSpPr>
        <xdr:cNvPr id="68" name="直線コネクタ 67"/>
        <xdr:cNvCxnSpPr/>
      </xdr:nvCxnSpPr>
      <xdr:spPr>
        <a:xfrm>
          <a:off x="4864100" y="7726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55245</xdr:rowOff>
    </xdr:from>
    <xdr:ext cx="762000" cy="250190"/>
    <xdr:sp macro="" textlink="">
      <xdr:nvSpPr>
        <xdr:cNvPr id="69" name="財政力最大値テキスト"/>
        <xdr:cNvSpPr txBox="1"/>
      </xdr:nvSpPr>
      <xdr:spPr>
        <a:xfrm>
          <a:off x="5041900" y="605599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140335</xdr:rowOff>
    </xdr:from>
    <xdr:to xmlns:xdr="http://schemas.openxmlformats.org/drawingml/2006/spreadsheetDrawing">
      <xdr:col>24</xdr:col>
      <xdr:colOff>12700</xdr:colOff>
      <xdr:row>36</xdr:row>
      <xdr:rowOff>140335</xdr:rowOff>
    </xdr:to>
    <xdr:cxnSp macro="">
      <xdr:nvCxnSpPr>
        <xdr:cNvPr id="70" name="直線コネクタ 69"/>
        <xdr:cNvCxnSpPr/>
      </xdr:nvCxnSpPr>
      <xdr:spPr>
        <a:xfrm>
          <a:off x="4864100" y="63125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43</xdr:row>
      <xdr:rowOff>164465</xdr:rowOff>
    </xdr:from>
    <xdr:to xmlns:xdr="http://schemas.openxmlformats.org/drawingml/2006/spreadsheetDrawing">
      <xdr:col>23</xdr:col>
      <xdr:colOff>133350</xdr:colOff>
      <xdr:row>43</xdr:row>
      <xdr:rowOff>164465</xdr:rowOff>
    </xdr:to>
    <xdr:cxnSp macro="">
      <xdr:nvCxnSpPr>
        <xdr:cNvPr id="71" name="直線コネクタ 70"/>
        <xdr:cNvCxnSpPr/>
      </xdr:nvCxnSpPr>
      <xdr:spPr>
        <a:xfrm>
          <a:off x="4114800" y="753681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41</xdr:row>
      <xdr:rowOff>8255</xdr:rowOff>
    </xdr:from>
    <xdr:ext cx="762000" cy="250190"/>
    <xdr:sp macro="" textlink="">
      <xdr:nvSpPr>
        <xdr:cNvPr id="72" name="財政力平均値テキスト"/>
        <xdr:cNvSpPr txBox="1"/>
      </xdr:nvSpPr>
      <xdr:spPr>
        <a:xfrm>
          <a:off x="5041900" y="7037705"/>
          <a:ext cx="7620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163195</xdr:rowOff>
    </xdr:from>
    <xdr:to xmlns:xdr="http://schemas.openxmlformats.org/drawingml/2006/spreadsheetDrawing">
      <xdr:col>23</xdr:col>
      <xdr:colOff>184150</xdr:colOff>
      <xdr:row>42</xdr:row>
      <xdr:rowOff>93345</xdr:rowOff>
    </xdr:to>
    <xdr:sp macro="" textlink="">
      <xdr:nvSpPr>
        <xdr:cNvPr id="73" name="フローチャート: 判断 72"/>
        <xdr:cNvSpPr/>
      </xdr:nvSpPr>
      <xdr:spPr>
        <a:xfrm>
          <a:off x="4902200" y="7192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43</xdr:row>
      <xdr:rowOff>129540</xdr:rowOff>
    </xdr:from>
    <xdr:to xmlns:xdr="http://schemas.openxmlformats.org/drawingml/2006/spreadsheetDrawing">
      <xdr:col>19</xdr:col>
      <xdr:colOff>133350</xdr:colOff>
      <xdr:row>43</xdr:row>
      <xdr:rowOff>164465</xdr:rowOff>
    </xdr:to>
    <xdr:cxnSp macro="">
      <xdr:nvCxnSpPr>
        <xdr:cNvPr id="74" name="直線コネクタ 73"/>
        <xdr:cNvCxnSpPr/>
      </xdr:nvCxnSpPr>
      <xdr:spPr>
        <a:xfrm>
          <a:off x="3225800" y="750189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42</xdr:row>
      <xdr:rowOff>8890</xdr:rowOff>
    </xdr:from>
    <xdr:to xmlns:xdr="http://schemas.openxmlformats.org/drawingml/2006/spreadsheetDrawing">
      <xdr:col>19</xdr:col>
      <xdr:colOff>184150</xdr:colOff>
      <xdr:row>42</xdr:row>
      <xdr:rowOff>110490</xdr:rowOff>
    </xdr:to>
    <xdr:sp macro="" textlink="">
      <xdr:nvSpPr>
        <xdr:cNvPr id="75" name="フローチャート: 判断 74"/>
        <xdr:cNvSpPr/>
      </xdr:nvSpPr>
      <xdr:spPr>
        <a:xfrm>
          <a:off x="4064000" y="7209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40</xdr:row>
      <xdr:rowOff>120650</xdr:rowOff>
    </xdr:from>
    <xdr:ext cx="736600" cy="251460"/>
    <xdr:sp macro="" textlink="">
      <xdr:nvSpPr>
        <xdr:cNvPr id="76" name="テキスト ボックス 75"/>
        <xdr:cNvSpPr txBox="1"/>
      </xdr:nvSpPr>
      <xdr:spPr>
        <a:xfrm>
          <a:off x="3733800" y="697865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43</xdr:row>
      <xdr:rowOff>112395</xdr:rowOff>
    </xdr:from>
    <xdr:to xmlns:xdr="http://schemas.openxmlformats.org/drawingml/2006/spreadsheetDrawing">
      <xdr:col>15</xdr:col>
      <xdr:colOff>82550</xdr:colOff>
      <xdr:row>43</xdr:row>
      <xdr:rowOff>129540</xdr:rowOff>
    </xdr:to>
    <xdr:cxnSp macro="">
      <xdr:nvCxnSpPr>
        <xdr:cNvPr id="77" name="直線コネクタ 76"/>
        <xdr:cNvCxnSpPr/>
      </xdr:nvCxnSpPr>
      <xdr:spPr>
        <a:xfrm>
          <a:off x="2336800" y="7484745"/>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41</xdr:row>
      <xdr:rowOff>163195</xdr:rowOff>
    </xdr:from>
    <xdr:to xmlns:xdr="http://schemas.openxmlformats.org/drawingml/2006/spreadsheetDrawing">
      <xdr:col>15</xdr:col>
      <xdr:colOff>133350</xdr:colOff>
      <xdr:row>42</xdr:row>
      <xdr:rowOff>93345</xdr:rowOff>
    </xdr:to>
    <xdr:sp macro="" textlink="">
      <xdr:nvSpPr>
        <xdr:cNvPr id="78" name="フローチャート: 判断 77"/>
        <xdr:cNvSpPr/>
      </xdr:nvSpPr>
      <xdr:spPr>
        <a:xfrm>
          <a:off x="3175000" y="7192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40</xdr:row>
      <xdr:rowOff>103505</xdr:rowOff>
    </xdr:from>
    <xdr:ext cx="762000" cy="259080"/>
    <xdr:sp macro="" textlink="">
      <xdr:nvSpPr>
        <xdr:cNvPr id="79" name="テキスト ボックス 78"/>
        <xdr:cNvSpPr txBox="1"/>
      </xdr:nvSpPr>
      <xdr:spPr>
        <a:xfrm>
          <a:off x="2844800" y="6961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43</xdr:row>
      <xdr:rowOff>78105</xdr:rowOff>
    </xdr:from>
    <xdr:to xmlns:xdr="http://schemas.openxmlformats.org/drawingml/2006/spreadsheetDrawing">
      <xdr:col>11</xdr:col>
      <xdr:colOff>31750</xdr:colOff>
      <xdr:row>43</xdr:row>
      <xdr:rowOff>112395</xdr:rowOff>
    </xdr:to>
    <xdr:cxnSp macro="">
      <xdr:nvCxnSpPr>
        <xdr:cNvPr id="80" name="直線コネクタ 79"/>
        <xdr:cNvCxnSpPr/>
      </xdr:nvCxnSpPr>
      <xdr:spPr>
        <a:xfrm>
          <a:off x="1447800" y="7450455"/>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41</xdr:row>
      <xdr:rowOff>128905</xdr:rowOff>
    </xdr:from>
    <xdr:to xmlns:xdr="http://schemas.openxmlformats.org/drawingml/2006/spreadsheetDrawing">
      <xdr:col>11</xdr:col>
      <xdr:colOff>82550</xdr:colOff>
      <xdr:row>42</xdr:row>
      <xdr:rowOff>59055</xdr:rowOff>
    </xdr:to>
    <xdr:sp macro="" textlink="">
      <xdr:nvSpPr>
        <xdr:cNvPr id="81" name="フローチャート: 判断 80"/>
        <xdr:cNvSpPr/>
      </xdr:nvSpPr>
      <xdr:spPr>
        <a:xfrm>
          <a:off x="2286000" y="715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40</xdr:row>
      <xdr:rowOff>69215</xdr:rowOff>
    </xdr:from>
    <xdr:ext cx="762000" cy="259080"/>
    <xdr:sp macro="" textlink="">
      <xdr:nvSpPr>
        <xdr:cNvPr id="82" name="テキスト ボックス 81"/>
        <xdr:cNvSpPr txBox="1"/>
      </xdr:nvSpPr>
      <xdr:spPr>
        <a:xfrm>
          <a:off x="1955800" y="6927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94615</xdr:rowOff>
    </xdr:from>
    <xdr:to xmlns:xdr="http://schemas.openxmlformats.org/drawingml/2006/spreadsheetDrawing">
      <xdr:col>7</xdr:col>
      <xdr:colOff>31750</xdr:colOff>
      <xdr:row>42</xdr:row>
      <xdr:rowOff>24765</xdr:rowOff>
    </xdr:to>
    <xdr:sp macro="" textlink="">
      <xdr:nvSpPr>
        <xdr:cNvPr id="83" name="フローチャート: 判断 82"/>
        <xdr:cNvSpPr/>
      </xdr:nvSpPr>
      <xdr:spPr>
        <a:xfrm>
          <a:off x="1397000" y="7124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40</xdr:row>
      <xdr:rowOff>34925</xdr:rowOff>
    </xdr:from>
    <xdr:ext cx="762000" cy="259080"/>
    <xdr:sp macro="" textlink="">
      <xdr:nvSpPr>
        <xdr:cNvPr id="84" name="テキスト ボックス 83"/>
        <xdr:cNvSpPr txBox="1"/>
      </xdr:nvSpPr>
      <xdr:spPr>
        <a:xfrm>
          <a:off x="1066800" y="6892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5" name="テキスト ボックス 84"/>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6" name="テキスト ボックス 85"/>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7" name="テキスト ボックス 86"/>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8" name="テキスト ボックス 87"/>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9" name="テキスト ボックス 88"/>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113665</xdr:rowOff>
    </xdr:from>
    <xdr:to xmlns:xdr="http://schemas.openxmlformats.org/drawingml/2006/spreadsheetDrawing">
      <xdr:col>23</xdr:col>
      <xdr:colOff>184150</xdr:colOff>
      <xdr:row>44</xdr:row>
      <xdr:rowOff>43815</xdr:rowOff>
    </xdr:to>
    <xdr:sp macro="" textlink="">
      <xdr:nvSpPr>
        <xdr:cNvPr id="90" name="楕円 89"/>
        <xdr:cNvSpPr/>
      </xdr:nvSpPr>
      <xdr:spPr>
        <a:xfrm>
          <a:off x="4902200" y="748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43</xdr:row>
      <xdr:rowOff>86360</xdr:rowOff>
    </xdr:from>
    <xdr:ext cx="762000" cy="251460"/>
    <xdr:sp macro="" textlink="">
      <xdr:nvSpPr>
        <xdr:cNvPr id="91" name="財政力該当値テキスト"/>
        <xdr:cNvSpPr txBox="1"/>
      </xdr:nvSpPr>
      <xdr:spPr>
        <a:xfrm>
          <a:off x="5041900" y="74587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43</xdr:row>
      <xdr:rowOff>113665</xdr:rowOff>
    </xdr:from>
    <xdr:to xmlns:xdr="http://schemas.openxmlformats.org/drawingml/2006/spreadsheetDrawing">
      <xdr:col>19</xdr:col>
      <xdr:colOff>184150</xdr:colOff>
      <xdr:row>44</xdr:row>
      <xdr:rowOff>43815</xdr:rowOff>
    </xdr:to>
    <xdr:sp macro="" textlink="">
      <xdr:nvSpPr>
        <xdr:cNvPr id="92" name="楕円 91"/>
        <xdr:cNvSpPr/>
      </xdr:nvSpPr>
      <xdr:spPr>
        <a:xfrm>
          <a:off x="4064000" y="748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44</xdr:row>
      <xdr:rowOff>29210</xdr:rowOff>
    </xdr:from>
    <xdr:ext cx="736600" cy="251460"/>
    <xdr:sp macro="" textlink="">
      <xdr:nvSpPr>
        <xdr:cNvPr id="93" name="テキスト ボックス 92"/>
        <xdr:cNvSpPr txBox="1"/>
      </xdr:nvSpPr>
      <xdr:spPr>
        <a:xfrm>
          <a:off x="3733800" y="757301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43</xdr:row>
      <xdr:rowOff>78740</xdr:rowOff>
    </xdr:from>
    <xdr:to xmlns:xdr="http://schemas.openxmlformats.org/drawingml/2006/spreadsheetDrawing">
      <xdr:col>15</xdr:col>
      <xdr:colOff>133350</xdr:colOff>
      <xdr:row>44</xdr:row>
      <xdr:rowOff>8890</xdr:rowOff>
    </xdr:to>
    <xdr:sp macro="" textlink="">
      <xdr:nvSpPr>
        <xdr:cNvPr id="94" name="楕円 93"/>
        <xdr:cNvSpPr/>
      </xdr:nvSpPr>
      <xdr:spPr>
        <a:xfrm>
          <a:off x="3175000" y="745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43</xdr:row>
      <xdr:rowOff>165100</xdr:rowOff>
    </xdr:from>
    <xdr:ext cx="762000" cy="259080"/>
    <xdr:sp macro="" textlink="">
      <xdr:nvSpPr>
        <xdr:cNvPr id="95" name="テキスト ボックス 94"/>
        <xdr:cNvSpPr txBox="1"/>
      </xdr:nvSpPr>
      <xdr:spPr>
        <a:xfrm>
          <a:off x="2844800" y="7537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43</xdr:row>
      <xdr:rowOff>61595</xdr:rowOff>
    </xdr:from>
    <xdr:to xmlns:xdr="http://schemas.openxmlformats.org/drawingml/2006/spreadsheetDrawing">
      <xdr:col>11</xdr:col>
      <xdr:colOff>82550</xdr:colOff>
      <xdr:row>43</xdr:row>
      <xdr:rowOff>163195</xdr:rowOff>
    </xdr:to>
    <xdr:sp macro="" textlink="">
      <xdr:nvSpPr>
        <xdr:cNvPr id="96" name="楕円 95"/>
        <xdr:cNvSpPr/>
      </xdr:nvSpPr>
      <xdr:spPr>
        <a:xfrm>
          <a:off x="2286000" y="7433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43</xdr:row>
      <xdr:rowOff>147955</xdr:rowOff>
    </xdr:from>
    <xdr:ext cx="762000" cy="258445"/>
    <xdr:sp macro="" textlink="">
      <xdr:nvSpPr>
        <xdr:cNvPr id="97" name="テキスト ボックス 96"/>
        <xdr:cNvSpPr txBox="1"/>
      </xdr:nvSpPr>
      <xdr:spPr>
        <a:xfrm>
          <a:off x="1955800" y="75203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27305</xdr:rowOff>
    </xdr:from>
    <xdr:to xmlns:xdr="http://schemas.openxmlformats.org/drawingml/2006/spreadsheetDrawing">
      <xdr:col>7</xdr:col>
      <xdr:colOff>31750</xdr:colOff>
      <xdr:row>43</xdr:row>
      <xdr:rowOff>128905</xdr:rowOff>
    </xdr:to>
    <xdr:sp macro="" textlink="">
      <xdr:nvSpPr>
        <xdr:cNvPr id="98" name="楕円 97"/>
        <xdr:cNvSpPr/>
      </xdr:nvSpPr>
      <xdr:spPr>
        <a:xfrm>
          <a:off x="1397000" y="7399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113665</xdr:rowOff>
    </xdr:from>
    <xdr:ext cx="762000" cy="258445"/>
    <xdr:sp macro="" textlink="">
      <xdr:nvSpPr>
        <xdr:cNvPr id="99" name="テキスト ボックス 98"/>
        <xdr:cNvSpPr txBox="1"/>
      </xdr:nvSpPr>
      <xdr:spPr>
        <a:xfrm>
          <a:off x="1066800" y="74860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4800"/>
    <xdr:sp macro="" textlink="">
      <xdr:nvSpPr>
        <xdr:cNvPr id="101" name="テキスト ボックス 100"/>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2110" cy="353060"/>
    <xdr:sp macro="" textlink="">
      <xdr:nvSpPr>
        <xdr:cNvPr id="102" name="テキスト ボックス 101"/>
        <xdr:cNvSpPr txBox="1"/>
      </xdr:nvSpPr>
      <xdr:spPr>
        <a:xfrm>
          <a:off x="3259455" y="9163050"/>
          <a:ext cx="164211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solidFill>
                <a:sysClr val="windowText" lastClr="00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分子である「経常経費に充当した一般財源」が、19.9億円増加（物件費6.7億円、人件費4.8億円の増など）し、分母である経常一般財源は普通交付税が6.6億円増加したことなどにより12.4億円増加し、経常充当一般財源が経常一般財源よりも増加したことから、前年度に比べ2.5ポイントの増となった。</a:t>
          </a:r>
        </a:p>
        <a:p>
          <a:r>
            <a:rPr kumimoji="1" lang="ja-JP" altLang="en-US" sz="1300">
              <a:solidFill>
                <a:srgbClr val="FF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今後も、行政評価による事業の見直しや市債の借入抑制等による公債費の縮減などにより、経常経費の抑制に努める。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3" name="テキスト ボックス 112"/>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4" name="直線コネクタ 113"/>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1460"/>
    <xdr:sp macro="" textlink="">
      <xdr:nvSpPr>
        <xdr:cNvPr id="115" name="テキスト ボックス 114"/>
        <xdr:cNvSpPr txBox="1"/>
      </xdr:nvSpPr>
      <xdr:spPr>
        <a:xfrm>
          <a:off x="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6" name="直線コネクタ 115"/>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7" name="テキスト ボックス 116"/>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8" name="直線コネクタ 117"/>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19" name="テキスト ボックス 118"/>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20" name="直線コネクタ 119"/>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21" name="テキスト ボックス 120"/>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22" name="直線コネクタ 121"/>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0190"/>
    <xdr:sp macro="" textlink="">
      <xdr:nvSpPr>
        <xdr:cNvPr id="123" name="テキスト ボックス 122"/>
        <xdr:cNvSpPr txBox="1"/>
      </xdr:nvSpPr>
      <xdr:spPr>
        <a:xfrm>
          <a:off x="0" y="102508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4" name="直線コネクタ 123"/>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0825"/>
    <xdr:sp macro="" textlink="">
      <xdr:nvSpPr>
        <xdr:cNvPr id="125" name="テキスト ボックス 124"/>
        <xdr:cNvSpPr txBox="1"/>
      </xdr:nvSpPr>
      <xdr:spPr>
        <a:xfrm>
          <a:off x="0" y="98482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6" name="直線コネクタ 125"/>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7" name="テキスト ボックス 126"/>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30480</xdr:rowOff>
    </xdr:from>
    <xdr:to xmlns:xdr="http://schemas.openxmlformats.org/drawingml/2006/spreadsheetDrawing">
      <xdr:col>23</xdr:col>
      <xdr:colOff>133350</xdr:colOff>
      <xdr:row>66</xdr:row>
      <xdr:rowOff>122555</xdr:rowOff>
    </xdr:to>
    <xdr:cxnSp macro="">
      <xdr:nvCxnSpPr>
        <xdr:cNvPr id="129" name="直線コネクタ 128"/>
        <xdr:cNvCxnSpPr/>
      </xdr:nvCxnSpPr>
      <xdr:spPr>
        <a:xfrm flipV="1">
          <a:off x="4953000" y="9974580"/>
          <a:ext cx="0" cy="14636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66</xdr:row>
      <xdr:rowOff>94615</xdr:rowOff>
    </xdr:from>
    <xdr:ext cx="762000" cy="259080"/>
    <xdr:sp macro="" textlink="">
      <xdr:nvSpPr>
        <xdr:cNvPr id="130" name="財政構造の弾力性最小値テキスト"/>
        <xdr:cNvSpPr txBox="1"/>
      </xdr:nvSpPr>
      <xdr:spPr>
        <a:xfrm>
          <a:off x="5041900" y="114103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66</xdr:row>
      <xdr:rowOff>122555</xdr:rowOff>
    </xdr:from>
    <xdr:to xmlns:xdr="http://schemas.openxmlformats.org/drawingml/2006/spreadsheetDrawing">
      <xdr:col>24</xdr:col>
      <xdr:colOff>12700</xdr:colOff>
      <xdr:row>66</xdr:row>
      <xdr:rowOff>122555</xdr:rowOff>
    </xdr:to>
    <xdr:cxnSp macro="">
      <xdr:nvCxnSpPr>
        <xdr:cNvPr id="131" name="直線コネクタ 130"/>
        <xdr:cNvCxnSpPr/>
      </xdr:nvCxnSpPr>
      <xdr:spPr>
        <a:xfrm>
          <a:off x="4864100" y="11438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56</xdr:row>
      <xdr:rowOff>116840</xdr:rowOff>
    </xdr:from>
    <xdr:ext cx="762000" cy="259080"/>
    <xdr:sp macro="" textlink="">
      <xdr:nvSpPr>
        <xdr:cNvPr id="132" name="財政構造の弾力性最大値テキスト"/>
        <xdr:cNvSpPr txBox="1"/>
      </xdr:nvSpPr>
      <xdr:spPr>
        <a:xfrm>
          <a:off x="5041900" y="9718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30480</xdr:rowOff>
    </xdr:from>
    <xdr:to xmlns:xdr="http://schemas.openxmlformats.org/drawingml/2006/spreadsheetDrawing">
      <xdr:col>24</xdr:col>
      <xdr:colOff>12700</xdr:colOff>
      <xdr:row>58</xdr:row>
      <xdr:rowOff>30480</xdr:rowOff>
    </xdr:to>
    <xdr:cxnSp macro="">
      <xdr:nvCxnSpPr>
        <xdr:cNvPr id="133" name="直線コネクタ 132"/>
        <xdr:cNvCxnSpPr/>
      </xdr:nvCxnSpPr>
      <xdr:spPr>
        <a:xfrm>
          <a:off x="4864100" y="9974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63</xdr:row>
      <xdr:rowOff>26035</xdr:rowOff>
    </xdr:from>
    <xdr:to xmlns:xdr="http://schemas.openxmlformats.org/drawingml/2006/spreadsheetDrawing">
      <xdr:col>23</xdr:col>
      <xdr:colOff>133350</xdr:colOff>
      <xdr:row>64</xdr:row>
      <xdr:rowOff>55245</xdr:rowOff>
    </xdr:to>
    <xdr:cxnSp macro="">
      <xdr:nvCxnSpPr>
        <xdr:cNvPr id="134" name="直線コネクタ 133"/>
        <xdr:cNvCxnSpPr/>
      </xdr:nvCxnSpPr>
      <xdr:spPr>
        <a:xfrm>
          <a:off x="4114800" y="10827385"/>
          <a:ext cx="838200" cy="200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61</xdr:row>
      <xdr:rowOff>98425</xdr:rowOff>
    </xdr:from>
    <xdr:ext cx="762000" cy="250825"/>
    <xdr:sp macro="" textlink="">
      <xdr:nvSpPr>
        <xdr:cNvPr id="135" name="財政構造の弾力性平均値テキスト"/>
        <xdr:cNvSpPr txBox="1"/>
      </xdr:nvSpPr>
      <xdr:spPr>
        <a:xfrm>
          <a:off x="5041900" y="10556875"/>
          <a:ext cx="7620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62</xdr:row>
      <xdr:rowOff>81915</xdr:rowOff>
    </xdr:from>
    <xdr:to xmlns:xdr="http://schemas.openxmlformats.org/drawingml/2006/spreadsheetDrawing">
      <xdr:col>23</xdr:col>
      <xdr:colOff>184150</xdr:colOff>
      <xdr:row>63</xdr:row>
      <xdr:rowOff>12065</xdr:rowOff>
    </xdr:to>
    <xdr:sp macro="" textlink="">
      <xdr:nvSpPr>
        <xdr:cNvPr id="136" name="フローチャート: 判断 135"/>
        <xdr:cNvSpPr/>
      </xdr:nvSpPr>
      <xdr:spPr>
        <a:xfrm>
          <a:off x="4902200" y="10711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62</xdr:row>
      <xdr:rowOff>125095</xdr:rowOff>
    </xdr:from>
    <xdr:to xmlns:xdr="http://schemas.openxmlformats.org/drawingml/2006/spreadsheetDrawing">
      <xdr:col>19</xdr:col>
      <xdr:colOff>133350</xdr:colOff>
      <xdr:row>63</xdr:row>
      <xdr:rowOff>26035</xdr:rowOff>
    </xdr:to>
    <xdr:cxnSp macro="">
      <xdr:nvCxnSpPr>
        <xdr:cNvPr id="137" name="直線コネクタ 136"/>
        <xdr:cNvCxnSpPr/>
      </xdr:nvCxnSpPr>
      <xdr:spPr>
        <a:xfrm>
          <a:off x="3225800" y="10754995"/>
          <a:ext cx="8890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62</xdr:row>
      <xdr:rowOff>33655</xdr:rowOff>
    </xdr:from>
    <xdr:to xmlns:xdr="http://schemas.openxmlformats.org/drawingml/2006/spreadsheetDrawing">
      <xdr:col>19</xdr:col>
      <xdr:colOff>184150</xdr:colOff>
      <xdr:row>62</xdr:row>
      <xdr:rowOff>135255</xdr:rowOff>
    </xdr:to>
    <xdr:sp macro="" textlink="">
      <xdr:nvSpPr>
        <xdr:cNvPr id="138" name="フローチャート: 判断 137"/>
        <xdr:cNvSpPr/>
      </xdr:nvSpPr>
      <xdr:spPr>
        <a:xfrm>
          <a:off x="4064000" y="10663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60</xdr:row>
      <xdr:rowOff>145415</xdr:rowOff>
    </xdr:from>
    <xdr:ext cx="736600" cy="250190"/>
    <xdr:sp macro="" textlink="">
      <xdr:nvSpPr>
        <xdr:cNvPr id="139" name="テキスト ボックス 138"/>
        <xdr:cNvSpPr txBox="1"/>
      </xdr:nvSpPr>
      <xdr:spPr>
        <a:xfrm>
          <a:off x="3733800" y="1043241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60</xdr:row>
      <xdr:rowOff>89535</xdr:rowOff>
    </xdr:from>
    <xdr:to xmlns:xdr="http://schemas.openxmlformats.org/drawingml/2006/spreadsheetDrawing">
      <xdr:col>15</xdr:col>
      <xdr:colOff>82550</xdr:colOff>
      <xdr:row>62</xdr:row>
      <xdr:rowOff>125095</xdr:rowOff>
    </xdr:to>
    <xdr:cxnSp macro="">
      <xdr:nvCxnSpPr>
        <xdr:cNvPr id="140" name="直線コネクタ 139"/>
        <xdr:cNvCxnSpPr/>
      </xdr:nvCxnSpPr>
      <xdr:spPr>
        <a:xfrm>
          <a:off x="2336800" y="10376535"/>
          <a:ext cx="889000" cy="378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61</xdr:row>
      <xdr:rowOff>100965</xdr:rowOff>
    </xdr:from>
    <xdr:to xmlns:xdr="http://schemas.openxmlformats.org/drawingml/2006/spreadsheetDrawing">
      <xdr:col>15</xdr:col>
      <xdr:colOff>133350</xdr:colOff>
      <xdr:row>62</xdr:row>
      <xdr:rowOff>31115</xdr:rowOff>
    </xdr:to>
    <xdr:sp macro="" textlink="">
      <xdr:nvSpPr>
        <xdr:cNvPr id="141" name="フローチャート: 判断 140"/>
        <xdr:cNvSpPr/>
      </xdr:nvSpPr>
      <xdr:spPr>
        <a:xfrm>
          <a:off x="3175000" y="1055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60</xdr:row>
      <xdr:rowOff>41275</xdr:rowOff>
    </xdr:from>
    <xdr:ext cx="762000" cy="250825"/>
    <xdr:sp macro="" textlink="">
      <xdr:nvSpPr>
        <xdr:cNvPr id="142" name="テキスト ボックス 141"/>
        <xdr:cNvSpPr txBox="1"/>
      </xdr:nvSpPr>
      <xdr:spPr>
        <a:xfrm>
          <a:off x="2844800" y="103282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60</xdr:row>
      <xdr:rowOff>89535</xdr:rowOff>
    </xdr:from>
    <xdr:to xmlns:xdr="http://schemas.openxmlformats.org/drawingml/2006/spreadsheetDrawing">
      <xdr:col>11</xdr:col>
      <xdr:colOff>31750</xdr:colOff>
      <xdr:row>62</xdr:row>
      <xdr:rowOff>84455</xdr:rowOff>
    </xdr:to>
    <xdr:cxnSp macro="">
      <xdr:nvCxnSpPr>
        <xdr:cNvPr id="143" name="直線コネクタ 142"/>
        <xdr:cNvCxnSpPr/>
      </xdr:nvCxnSpPr>
      <xdr:spPr>
        <a:xfrm flipV="1">
          <a:off x="1447800" y="10376535"/>
          <a:ext cx="889000" cy="337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60</xdr:row>
      <xdr:rowOff>22860</xdr:rowOff>
    </xdr:from>
    <xdr:to xmlns:xdr="http://schemas.openxmlformats.org/drawingml/2006/spreadsheetDrawing">
      <xdr:col>11</xdr:col>
      <xdr:colOff>82550</xdr:colOff>
      <xdr:row>60</xdr:row>
      <xdr:rowOff>124460</xdr:rowOff>
    </xdr:to>
    <xdr:sp macro="" textlink="">
      <xdr:nvSpPr>
        <xdr:cNvPr id="144" name="フローチャート: 判断 143"/>
        <xdr:cNvSpPr/>
      </xdr:nvSpPr>
      <xdr:spPr>
        <a:xfrm>
          <a:off x="2286000" y="1030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58</xdr:row>
      <xdr:rowOff>134620</xdr:rowOff>
    </xdr:from>
    <xdr:ext cx="762000" cy="250190"/>
    <xdr:sp macro="" textlink="">
      <xdr:nvSpPr>
        <xdr:cNvPr id="145" name="テキスト ボックス 144"/>
        <xdr:cNvSpPr txBox="1"/>
      </xdr:nvSpPr>
      <xdr:spPr>
        <a:xfrm>
          <a:off x="1955800" y="1007872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62</xdr:row>
      <xdr:rowOff>26035</xdr:rowOff>
    </xdr:from>
    <xdr:to xmlns:xdr="http://schemas.openxmlformats.org/drawingml/2006/spreadsheetDrawing">
      <xdr:col>7</xdr:col>
      <xdr:colOff>31750</xdr:colOff>
      <xdr:row>62</xdr:row>
      <xdr:rowOff>127635</xdr:rowOff>
    </xdr:to>
    <xdr:sp macro="" textlink="">
      <xdr:nvSpPr>
        <xdr:cNvPr id="146" name="フローチャート: 判断 145"/>
        <xdr:cNvSpPr/>
      </xdr:nvSpPr>
      <xdr:spPr>
        <a:xfrm>
          <a:off x="1397000" y="10655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60</xdr:row>
      <xdr:rowOff>137795</xdr:rowOff>
    </xdr:from>
    <xdr:ext cx="762000" cy="259080"/>
    <xdr:sp macro="" textlink="">
      <xdr:nvSpPr>
        <xdr:cNvPr id="147" name="テキスト ボックス 146"/>
        <xdr:cNvSpPr txBox="1"/>
      </xdr:nvSpPr>
      <xdr:spPr>
        <a:xfrm>
          <a:off x="1066800" y="104247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0190"/>
    <xdr:sp macro="" textlink="">
      <xdr:nvSpPr>
        <xdr:cNvPr id="148" name="テキスト ボックス 147"/>
        <xdr:cNvSpPr txBox="1"/>
      </xdr:nvSpPr>
      <xdr:spPr>
        <a:xfrm>
          <a:off x="47371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0190"/>
    <xdr:sp macro="" textlink="">
      <xdr:nvSpPr>
        <xdr:cNvPr id="149" name="テキスト ボックス 148"/>
        <xdr:cNvSpPr txBox="1"/>
      </xdr:nvSpPr>
      <xdr:spPr>
        <a:xfrm>
          <a:off x="3898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0190"/>
    <xdr:sp macro="" textlink="">
      <xdr:nvSpPr>
        <xdr:cNvPr id="150" name="テキスト ボックス 149"/>
        <xdr:cNvSpPr txBox="1"/>
      </xdr:nvSpPr>
      <xdr:spPr>
        <a:xfrm>
          <a:off x="3009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0190"/>
    <xdr:sp macro="" textlink="">
      <xdr:nvSpPr>
        <xdr:cNvPr id="151" name="テキスト ボックス 150"/>
        <xdr:cNvSpPr txBox="1"/>
      </xdr:nvSpPr>
      <xdr:spPr>
        <a:xfrm>
          <a:off x="2120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0190"/>
    <xdr:sp macro="" textlink="">
      <xdr:nvSpPr>
        <xdr:cNvPr id="152" name="テキスト ボックス 151"/>
        <xdr:cNvSpPr txBox="1"/>
      </xdr:nvSpPr>
      <xdr:spPr>
        <a:xfrm>
          <a:off x="1231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4445</xdr:rowOff>
    </xdr:from>
    <xdr:to xmlns:xdr="http://schemas.openxmlformats.org/drawingml/2006/spreadsheetDrawing">
      <xdr:col>23</xdr:col>
      <xdr:colOff>184150</xdr:colOff>
      <xdr:row>64</xdr:row>
      <xdr:rowOff>106045</xdr:rowOff>
    </xdr:to>
    <xdr:sp macro="" textlink="">
      <xdr:nvSpPr>
        <xdr:cNvPr id="153" name="楕円 152"/>
        <xdr:cNvSpPr/>
      </xdr:nvSpPr>
      <xdr:spPr>
        <a:xfrm>
          <a:off x="4902200" y="10977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63</xdr:row>
      <xdr:rowOff>147955</xdr:rowOff>
    </xdr:from>
    <xdr:ext cx="762000" cy="258445"/>
    <xdr:sp macro="" textlink="">
      <xdr:nvSpPr>
        <xdr:cNvPr id="154" name="財政構造の弾力性該当値テキスト"/>
        <xdr:cNvSpPr txBox="1"/>
      </xdr:nvSpPr>
      <xdr:spPr>
        <a:xfrm>
          <a:off x="5041900" y="109493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62</xdr:row>
      <xdr:rowOff>146685</xdr:rowOff>
    </xdr:from>
    <xdr:to xmlns:xdr="http://schemas.openxmlformats.org/drawingml/2006/spreadsheetDrawing">
      <xdr:col>19</xdr:col>
      <xdr:colOff>184150</xdr:colOff>
      <xdr:row>63</xdr:row>
      <xdr:rowOff>76835</xdr:rowOff>
    </xdr:to>
    <xdr:sp macro="" textlink="">
      <xdr:nvSpPr>
        <xdr:cNvPr id="155" name="楕円 154"/>
        <xdr:cNvSpPr/>
      </xdr:nvSpPr>
      <xdr:spPr>
        <a:xfrm>
          <a:off x="4064000" y="1077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63</xdr:row>
      <xdr:rowOff>61595</xdr:rowOff>
    </xdr:from>
    <xdr:ext cx="736600" cy="259080"/>
    <xdr:sp macro="" textlink="">
      <xdr:nvSpPr>
        <xdr:cNvPr id="156" name="テキスト ボックス 155"/>
        <xdr:cNvSpPr txBox="1"/>
      </xdr:nvSpPr>
      <xdr:spPr>
        <a:xfrm>
          <a:off x="3733800" y="108629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62</xdr:row>
      <xdr:rowOff>74930</xdr:rowOff>
    </xdr:from>
    <xdr:to xmlns:xdr="http://schemas.openxmlformats.org/drawingml/2006/spreadsheetDrawing">
      <xdr:col>15</xdr:col>
      <xdr:colOff>133350</xdr:colOff>
      <xdr:row>63</xdr:row>
      <xdr:rowOff>4445</xdr:rowOff>
    </xdr:to>
    <xdr:sp macro="" textlink="">
      <xdr:nvSpPr>
        <xdr:cNvPr id="157" name="楕円 156"/>
        <xdr:cNvSpPr/>
      </xdr:nvSpPr>
      <xdr:spPr>
        <a:xfrm>
          <a:off x="3175000" y="107048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160655</xdr:rowOff>
    </xdr:from>
    <xdr:ext cx="762000" cy="259080"/>
    <xdr:sp macro="" textlink="">
      <xdr:nvSpPr>
        <xdr:cNvPr id="158" name="テキスト ボックス 157"/>
        <xdr:cNvSpPr txBox="1"/>
      </xdr:nvSpPr>
      <xdr:spPr>
        <a:xfrm>
          <a:off x="2844800" y="107905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60</xdr:row>
      <xdr:rowOff>38735</xdr:rowOff>
    </xdr:from>
    <xdr:to xmlns:xdr="http://schemas.openxmlformats.org/drawingml/2006/spreadsheetDrawing">
      <xdr:col>11</xdr:col>
      <xdr:colOff>82550</xdr:colOff>
      <xdr:row>60</xdr:row>
      <xdr:rowOff>140335</xdr:rowOff>
    </xdr:to>
    <xdr:sp macro="" textlink="">
      <xdr:nvSpPr>
        <xdr:cNvPr id="159" name="楕円 158"/>
        <xdr:cNvSpPr/>
      </xdr:nvSpPr>
      <xdr:spPr>
        <a:xfrm>
          <a:off x="2286000" y="1032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60</xdr:row>
      <xdr:rowOff>125095</xdr:rowOff>
    </xdr:from>
    <xdr:ext cx="762000" cy="258445"/>
    <xdr:sp macro="" textlink="">
      <xdr:nvSpPr>
        <xdr:cNvPr id="160" name="テキスト ボックス 159"/>
        <xdr:cNvSpPr txBox="1"/>
      </xdr:nvSpPr>
      <xdr:spPr>
        <a:xfrm>
          <a:off x="1955800" y="104120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62</xdr:row>
      <xdr:rowOff>33655</xdr:rowOff>
    </xdr:from>
    <xdr:to xmlns:xdr="http://schemas.openxmlformats.org/drawingml/2006/spreadsheetDrawing">
      <xdr:col>7</xdr:col>
      <xdr:colOff>31750</xdr:colOff>
      <xdr:row>62</xdr:row>
      <xdr:rowOff>135255</xdr:rowOff>
    </xdr:to>
    <xdr:sp macro="" textlink="">
      <xdr:nvSpPr>
        <xdr:cNvPr id="161" name="楕円 160"/>
        <xdr:cNvSpPr/>
      </xdr:nvSpPr>
      <xdr:spPr>
        <a:xfrm>
          <a:off x="1397000" y="10663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62</xdr:row>
      <xdr:rowOff>120650</xdr:rowOff>
    </xdr:from>
    <xdr:ext cx="762000" cy="251460"/>
    <xdr:sp macro="" textlink="">
      <xdr:nvSpPr>
        <xdr:cNvPr id="162" name="テキスト ボックス 161"/>
        <xdr:cNvSpPr txBox="1"/>
      </xdr:nvSpPr>
      <xdr:spPr>
        <a:xfrm>
          <a:off x="1066800" y="107505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4" name="テキスト ボックス 163"/>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2110" cy="358775"/>
    <xdr:sp macro="" textlink="">
      <xdr:nvSpPr>
        <xdr:cNvPr id="165" name="テキスト ボックス 164"/>
        <xdr:cNvSpPr txBox="1"/>
      </xdr:nvSpPr>
      <xdr:spPr>
        <a:xfrm>
          <a:off x="4149090" y="1297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[182,276</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179,780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solidFill>
                <a:schemeClr val="tx1"/>
              </a:solidFill>
              <a:latin typeface="ＭＳ Ｐゴシック"/>
              <a:ea typeface="ＭＳ Ｐゴシック"/>
            </a:rPr>
            <a:t>　</a:t>
          </a:r>
          <a:r>
            <a:rPr kumimoji="1" lang="ja-JP" altLang="en-US" sz="1100">
              <a:solidFill>
                <a:schemeClr val="tx1"/>
              </a:solidFill>
              <a:latin typeface="ＭＳ Ｐゴシック"/>
              <a:ea typeface="ＭＳ Ｐゴシック"/>
            </a:rPr>
            <a:t>人事院の給与改定の勧告に準じた給与表の改定及び期末勤勉手当の支給割合の引き上げや定員管理計画の見直しによる職員数の増加、会計任用年度職員に新たに勤勉手当を支給したことに伴い、人件費が8.4億円の増となった。物件費は塵芥処理場管理運営事業が1.4億円増加したことなどにより3.5億円の増となったため、人口１人あたりの人件費、物件費等の決算額は増となった。</a:t>
          </a:r>
        </a:p>
        <a:p>
          <a:r>
            <a:rPr kumimoji="1" lang="ja-JP" altLang="en-US" sz="1100">
              <a:solidFill>
                <a:schemeClr val="tx1"/>
              </a:solidFill>
              <a:latin typeface="ＭＳ Ｐゴシック"/>
              <a:ea typeface="ＭＳ Ｐゴシック"/>
            </a:rPr>
            <a:t>　 また、類似団体平均を大きく上回っているのは、人件費が主な要因であり、これは、市町村合併に伴う地理的条件による総合支所、保育園、消防署などの組織体制によるものである。今後も、民間で実施可能な事務については、民間事業者等を活用した行政サービスの提供を推進するなど、コスト削減を図る。</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17170"/>
    <xdr:sp macro="" textlink="">
      <xdr:nvSpPr>
        <xdr:cNvPr id="176" name="テキスト ボックス 175"/>
        <xdr:cNvSpPr txBox="1"/>
      </xdr:nvSpPr>
      <xdr:spPr>
        <a:xfrm>
          <a:off x="723900" y="132080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7" name="直線コネクタ 176"/>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8" name="テキスト ボックス 177"/>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150495</xdr:rowOff>
    </xdr:from>
    <xdr:to xmlns:xdr="http://schemas.openxmlformats.org/drawingml/2006/spreadsheetDrawing">
      <xdr:col>27</xdr:col>
      <xdr:colOff>184150</xdr:colOff>
      <xdr:row>89</xdr:row>
      <xdr:rowOff>150495</xdr:rowOff>
    </xdr:to>
    <xdr:cxnSp macro="">
      <xdr:nvCxnSpPr>
        <xdr:cNvPr id="179" name="直線コネクタ 178"/>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8255</xdr:rowOff>
    </xdr:from>
    <xdr:ext cx="762000" cy="250190"/>
    <xdr:sp macro="" textlink="">
      <xdr:nvSpPr>
        <xdr:cNvPr id="180" name="テキスト ボックス 179"/>
        <xdr:cNvSpPr txBox="1"/>
      </xdr:nvSpPr>
      <xdr:spPr>
        <a:xfrm>
          <a:off x="0" y="152673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90805</xdr:rowOff>
    </xdr:from>
    <xdr:to xmlns:xdr="http://schemas.openxmlformats.org/drawingml/2006/spreadsheetDrawing">
      <xdr:col>27</xdr:col>
      <xdr:colOff>184150</xdr:colOff>
      <xdr:row>87</xdr:row>
      <xdr:rowOff>90805</xdr:rowOff>
    </xdr:to>
    <xdr:cxnSp macro="">
      <xdr:nvCxnSpPr>
        <xdr:cNvPr id="181" name="直線コネクタ 180"/>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120650</xdr:rowOff>
    </xdr:from>
    <xdr:ext cx="762000" cy="251460"/>
    <xdr:sp macro="" textlink="">
      <xdr:nvSpPr>
        <xdr:cNvPr id="182" name="テキスト ボックス 181"/>
        <xdr:cNvSpPr txBox="1"/>
      </xdr:nvSpPr>
      <xdr:spPr>
        <a:xfrm>
          <a:off x="0" y="1486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31750</xdr:rowOff>
    </xdr:from>
    <xdr:to xmlns:xdr="http://schemas.openxmlformats.org/drawingml/2006/spreadsheetDrawing">
      <xdr:col>27</xdr:col>
      <xdr:colOff>184150</xdr:colOff>
      <xdr:row>85</xdr:row>
      <xdr:rowOff>31750</xdr:rowOff>
    </xdr:to>
    <xdr:cxnSp macro="">
      <xdr:nvCxnSpPr>
        <xdr:cNvPr id="183" name="直線コネクタ 182"/>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60960</xdr:rowOff>
    </xdr:from>
    <xdr:ext cx="762000" cy="259080"/>
    <xdr:sp macro="" textlink="">
      <xdr:nvSpPr>
        <xdr:cNvPr id="184" name="テキスト ボックス 183"/>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144145</xdr:rowOff>
    </xdr:from>
    <xdr:to xmlns:xdr="http://schemas.openxmlformats.org/drawingml/2006/spreadsheetDrawing">
      <xdr:col>27</xdr:col>
      <xdr:colOff>184150</xdr:colOff>
      <xdr:row>82</xdr:row>
      <xdr:rowOff>144145</xdr:rowOff>
    </xdr:to>
    <xdr:cxnSp macro="">
      <xdr:nvCxnSpPr>
        <xdr:cNvPr id="185" name="直線コネクタ 184"/>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59080"/>
    <xdr:sp macro="" textlink="">
      <xdr:nvSpPr>
        <xdr:cNvPr id="186" name="テキスト ボックス 185"/>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84455</xdr:rowOff>
    </xdr:from>
    <xdr:to xmlns:xdr="http://schemas.openxmlformats.org/drawingml/2006/spreadsheetDrawing">
      <xdr:col>27</xdr:col>
      <xdr:colOff>184150</xdr:colOff>
      <xdr:row>80</xdr:row>
      <xdr:rowOff>84455</xdr:rowOff>
    </xdr:to>
    <xdr:cxnSp macro="">
      <xdr:nvCxnSpPr>
        <xdr:cNvPr id="187" name="直線コネクタ 186"/>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113665</xdr:rowOff>
    </xdr:from>
    <xdr:ext cx="762000" cy="258445"/>
    <xdr:sp macro="" textlink="">
      <xdr:nvSpPr>
        <xdr:cNvPr id="188" name="テキスト ボックス 187"/>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9" name="直線コネクタ 188"/>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54610</xdr:rowOff>
    </xdr:from>
    <xdr:ext cx="762000" cy="250190"/>
    <xdr:sp macro="" textlink="">
      <xdr:nvSpPr>
        <xdr:cNvPr id="190" name="テキスト ボックス 189"/>
        <xdr:cNvSpPr txBox="1"/>
      </xdr:nvSpPr>
      <xdr:spPr>
        <a:xfrm>
          <a:off x="0" y="132562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124460</xdr:rowOff>
    </xdr:from>
    <xdr:to xmlns:xdr="http://schemas.openxmlformats.org/drawingml/2006/spreadsheetDrawing">
      <xdr:col>23</xdr:col>
      <xdr:colOff>133350</xdr:colOff>
      <xdr:row>88</xdr:row>
      <xdr:rowOff>136525</xdr:rowOff>
    </xdr:to>
    <xdr:cxnSp macro="">
      <xdr:nvCxnSpPr>
        <xdr:cNvPr id="192" name="直線コネクタ 191"/>
        <xdr:cNvCxnSpPr/>
      </xdr:nvCxnSpPr>
      <xdr:spPr>
        <a:xfrm flipV="1">
          <a:off x="4953000" y="13840460"/>
          <a:ext cx="0" cy="13836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109220</xdr:rowOff>
    </xdr:from>
    <xdr:ext cx="762000" cy="251460"/>
    <xdr:sp macro="" textlink="">
      <xdr:nvSpPr>
        <xdr:cNvPr id="193" name="人件費・物件費等の状況最小値テキスト"/>
        <xdr:cNvSpPr txBox="1"/>
      </xdr:nvSpPr>
      <xdr:spPr>
        <a:xfrm>
          <a:off x="5041900" y="151968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196,177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136525</xdr:rowOff>
    </xdr:from>
    <xdr:to xmlns:xdr="http://schemas.openxmlformats.org/drawingml/2006/spreadsheetDrawing">
      <xdr:col>24</xdr:col>
      <xdr:colOff>12700</xdr:colOff>
      <xdr:row>88</xdr:row>
      <xdr:rowOff>136525</xdr:rowOff>
    </xdr:to>
    <xdr:cxnSp macro="">
      <xdr:nvCxnSpPr>
        <xdr:cNvPr id="194" name="直線コネクタ 193"/>
        <xdr:cNvCxnSpPr/>
      </xdr:nvCxnSpPr>
      <xdr:spPr>
        <a:xfrm>
          <a:off x="4864100" y="152241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39370</xdr:rowOff>
    </xdr:from>
    <xdr:ext cx="762000" cy="259080"/>
    <xdr:sp macro="" textlink="">
      <xdr:nvSpPr>
        <xdr:cNvPr id="195" name="人件費・物件費等の状況最大値テキスト"/>
        <xdr:cNvSpPr txBox="1"/>
      </xdr:nvSpPr>
      <xdr:spPr>
        <a:xfrm>
          <a:off x="5041900" y="13583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92,951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124460</xdr:rowOff>
    </xdr:from>
    <xdr:to xmlns:xdr="http://schemas.openxmlformats.org/drawingml/2006/spreadsheetDrawing">
      <xdr:col>24</xdr:col>
      <xdr:colOff>12700</xdr:colOff>
      <xdr:row>80</xdr:row>
      <xdr:rowOff>124460</xdr:rowOff>
    </xdr:to>
    <xdr:cxnSp macro="">
      <xdr:nvCxnSpPr>
        <xdr:cNvPr id="196" name="直線コネクタ 195"/>
        <xdr:cNvCxnSpPr/>
      </xdr:nvCxnSpPr>
      <xdr:spPr>
        <a:xfrm>
          <a:off x="4864100" y="13840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86</xdr:row>
      <xdr:rowOff>135255</xdr:rowOff>
    </xdr:from>
    <xdr:to xmlns:xdr="http://schemas.openxmlformats.org/drawingml/2006/spreadsheetDrawing">
      <xdr:col>23</xdr:col>
      <xdr:colOff>133350</xdr:colOff>
      <xdr:row>87</xdr:row>
      <xdr:rowOff>121285</xdr:rowOff>
    </xdr:to>
    <xdr:cxnSp macro="">
      <xdr:nvCxnSpPr>
        <xdr:cNvPr id="197" name="直線コネクタ 196"/>
        <xdr:cNvCxnSpPr/>
      </xdr:nvCxnSpPr>
      <xdr:spPr>
        <a:xfrm>
          <a:off x="4114800" y="14879955"/>
          <a:ext cx="838200" cy="157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83</xdr:row>
      <xdr:rowOff>18415</xdr:rowOff>
    </xdr:from>
    <xdr:ext cx="762000" cy="250825"/>
    <xdr:sp macro="" textlink="">
      <xdr:nvSpPr>
        <xdr:cNvPr id="198" name="人件費・物件費等の状況平均値テキスト"/>
        <xdr:cNvSpPr txBox="1"/>
      </xdr:nvSpPr>
      <xdr:spPr>
        <a:xfrm>
          <a:off x="5041900" y="14248765"/>
          <a:ext cx="7620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138,763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84</xdr:row>
      <xdr:rowOff>1905</xdr:rowOff>
    </xdr:from>
    <xdr:to xmlns:xdr="http://schemas.openxmlformats.org/drawingml/2006/spreadsheetDrawing">
      <xdr:col>23</xdr:col>
      <xdr:colOff>184150</xdr:colOff>
      <xdr:row>84</xdr:row>
      <xdr:rowOff>103505</xdr:rowOff>
    </xdr:to>
    <xdr:sp macro="" textlink="">
      <xdr:nvSpPr>
        <xdr:cNvPr id="199" name="フローチャート: 判断 198"/>
        <xdr:cNvSpPr/>
      </xdr:nvSpPr>
      <xdr:spPr>
        <a:xfrm>
          <a:off x="4902200" y="1440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86</xdr:row>
      <xdr:rowOff>86360</xdr:rowOff>
    </xdr:from>
    <xdr:to xmlns:xdr="http://schemas.openxmlformats.org/drawingml/2006/spreadsheetDrawing">
      <xdr:col>19</xdr:col>
      <xdr:colOff>133350</xdr:colOff>
      <xdr:row>86</xdr:row>
      <xdr:rowOff>135255</xdr:rowOff>
    </xdr:to>
    <xdr:cxnSp macro="">
      <xdr:nvCxnSpPr>
        <xdr:cNvPr id="200" name="直線コネクタ 199"/>
        <xdr:cNvCxnSpPr/>
      </xdr:nvCxnSpPr>
      <xdr:spPr>
        <a:xfrm>
          <a:off x="3225800" y="14831060"/>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83</xdr:row>
      <xdr:rowOff>60325</xdr:rowOff>
    </xdr:from>
    <xdr:to xmlns:xdr="http://schemas.openxmlformats.org/drawingml/2006/spreadsheetDrawing">
      <xdr:col>19</xdr:col>
      <xdr:colOff>184150</xdr:colOff>
      <xdr:row>83</xdr:row>
      <xdr:rowOff>161925</xdr:rowOff>
    </xdr:to>
    <xdr:sp macro="" textlink="">
      <xdr:nvSpPr>
        <xdr:cNvPr id="201" name="フローチャート: 判断 200"/>
        <xdr:cNvSpPr/>
      </xdr:nvSpPr>
      <xdr:spPr>
        <a:xfrm>
          <a:off x="4064000" y="14290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635</xdr:rowOff>
    </xdr:from>
    <xdr:ext cx="736600" cy="259080"/>
    <xdr:sp macro="" textlink="">
      <xdr:nvSpPr>
        <xdr:cNvPr id="202" name="テキスト ボックス 201"/>
        <xdr:cNvSpPr txBox="1"/>
      </xdr:nvSpPr>
      <xdr:spPr>
        <a:xfrm>
          <a:off x="3733800" y="140595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130,335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85</xdr:row>
      <xdr:rowOff>152400</xdr:rowOff>
    </xdr:from>
    <xdr:to xmlns:xdr="http://schemas.openxmlformats.org/drawingml/2006/spreadsheetDrawing">
      <xdr:col>15</xdr:col>
      <xdr:colOff>82550</xdr:colOff>
      <xdr:row>86</xdr:row>
      <xdr:rowOff>86360</xdr:rowOff>
    </xdr:to>
    <xdr:cxnSp macro="">
      <xdr:nvCxnSpPr>
        <xdr:cNvPr id="203" name="直線コネクタ 202"/>
        <xdr:cNvCxnSpPr/>
      </xdr:nvCxnSpPr>
      <xdr:spPr>
        <a:xfrm>
          <a:off x="2336800" y="14725650"/>
          <a:ext cx="8890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83</xdr:row>
      <xdr:rowOff>82550</xdr:rowOff>
    </xdr:from>
    <xdr:to xmlns:xdr="http://schemas.openxmlformats.org/drawingml/2006/spreadsheetDrawing">
      <xdr:col>15</xdr:col>
      <xdr:colOff>133350</xdr:colOff>
      <xdr:row>84</xdr:row>
      <xdr:rowOff>12700</xdr:rowOff>
    </xdr:to>
    <xdr:sp macro="" textlink="">
      <xdr:nvSpPr>
        <xdr:cNvPr id="204" name="フローチャート: 判断 203"/>
        <xdr:cNvSpPr/>
      </xdr:nvSpPr>
      <xdr:spPr>
        <a:xfrm>
          <a:off x="3175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22860</xdr:rowOff>
    </xdr:from>
    <xdr:ext cx="762000" cy="259080"/>
    <xdr:sp macro="" textlink="">
      <xdr:nvSpPr>
        <xdr:cNvPr id="205" name="テキスト ボックス 204"/>
        <xdr:cNvSpPr txBox="1"/>
      </xdr:nvSpPr>
      <xdr:spPr>
        <a:xfrm>
          <a:off x="2844800" y="14081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131,997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85</xdr:row>
      <xdr:rowOff>45085</xdr:rowOff>
    </xdr:from>
    <xdr:to xmlns:xdr="http://schemas.openxmlformats.org/drawingml/2006/spreadsheetDrawing">
      <xdr:col>11</xdr:col>
      <xdr:colOff>31750</xdr:colOff>
      <xdr:row>85</xdr:row>
      <xdr:rowOff>152400</xdr:rowOff>
    </xdr:to>
    <xdr:cxnSp macro="">
      <xdr:nvCxnSpPr>
        <xdr:cNvPr id="206" name="直線コネクタ 205"/>
        <xdr:cNvCxnSpPr/>
      </xdr:nvCxnSpPr>
      <xdr:spPr>
        <a:xfrm>
          <a:off x="1447800" y="14618335"/>
          <a:ext cx="889000" cy="1073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83</xdr:row>
      <xdr:rowOff>20320</xdr:rowOff>
    </xdr:from>
    <xdr:to xmlns:xdr="http://schemas.openxmlformats.org/drawingml/2006/spreadsheetDrawing">
      <xdr:col>11</xdr:col>
      <xdr:colOff>82550</xdr:colOff>
      <xdr:row>83</xdr:row>
      <xdr:rowOff>121920</xdr:rowOff>
    </xdr:to>
    <xdr:sp macro="" textlink="">
      <xdr:nvSpPr>
        <xdr:cNvPr id="207" name="フローチャート: 判断 206"/>
        <xdr:cNvSpPr/>
      </xdr:nvSpPr>
      <xdr:spPr>
        <a:xfrm>
          <a:off x="2286000" y="14250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132080</xdr:rowOff>
    </xdr:from>
    <xdr:ext cx="762000" cy="251460"/>
    <xdr:sp macro="" textlink="">
      <xdr:nvSpPr>
        <xdr:cNvPr id="208" name="テキスト ボックス 207"/>
        <xdr:cNvSpPr txBox="1"/>
      </xdr:nvSpPr>
      <xdr:spPr>
        <a:xfrm>
          <a:off x="1955800" y="140195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127,357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90170</xdr:rowOff>
    </xdr:from>
    <xdr:to xmlns:xdr="http://schemas.openxmlformats.org/drawingml/2006/spreadsheetDrawing">
      <xdr:col>7</xdr:col>
      <xdr:colOff>31750</xdr:colOff>
      <xdr:row>83</xdr:row>
      <xdr:rowOff>20320</xdr:rowOff>
    </xdr:to>
    <xdr:sp macro="" textlink="">
      <xdr:nvSpPr>
        <xdr:cNvPr id="209" name="フローチャート: 判断 208"/>
        <xdr:cNvSpPr/>
      </xdr:nvSpPr>
      <xdr:spPr>
        <a:xfrm>
          <a:off x="13970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30480</xdr:rowOff>
    </xdr:from>
    <xdr:ext cx="762000" cy="250190"/>
    <xdr:sp macro="" textlink="">
      <xdr:nvSpPr>
        <xdr:cNvPr id="210" name="テキスト ボックス 209"/>
        <xdr:cNvSpPr txBox="1"/>
      </xdr:nvSpPr>
      <xdr:spPr>
        <a:xfrm>
          <a:off x="1066800" y="1391793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119,765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11" name="テキスト ボックス 210"/>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2" name="テキスト ボックス 211"/>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3" name="テキスト ボックス 212"/>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4" name="テキスト ボックス 213"/>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5" name="テキスト ボックス 214"/>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87</xdr:row>
      <xdr:rowOff>70485</xdr:rowOff>
    </xdr:from>
    <xdr:to xmlns:xdr="http://schemas.openxmlformats.org/drawingml/2006/spreadsheetDrawing">
      <xdr:col>23</xdr:col>
      <xdr:colOff>184150</xdr:colOff>
      <xdr:row>88</xdr:row>
      <xdr:rowOff>635</xdr:rowOff>
    </xdr:to>
    <xdr:sp macro="" textlink="">
      <xdr:nvSpPr>
        <xdr:cNvPr id="216" name="楕円 215"/>
        <xdr:cNvSpPr/>
      </xdr:nvSpPr>
      <xdr:spPr>
        <a:xfrm>
          <a:off x="4902200" y="1498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87</xdr:row>
      <xdr:rowOff>42545</xdr:rowOff>
    </xdr:from>
    <xdr:ext cx="762000" cy="250190"/>
    <xdr:sp macro="" textlink="">
      <xdr:nvSpPr>
        <xdr:cNvPr id="217" name="人件費・物件費等の状況該当値テキスト"/>
        <xdr:cNvSpPr txBox="1"/>
      </xdr:nvSpPr>
      <xdr:spPr>
        <a:xfrm>
          <a:off x="5041900" y="1495869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182,276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86</xdr:row>
      <xdr:rowOff>84455</xdr:rowOff>
    </xdr:from>
    <xdr:to xmlns:xdr="http://schemas.openxmlformats.org/drawingml/2006/spreadsheetDrawing">
      <xdr:col>19</xdr:col>
      <xdr:colOff>184150</xdr:colOff>
      <xdr:row>87</xdr:row>
      <xdr:rowOff>14605</xdr:rowOff>
    </xdr:to>
    <xdr:sp macro="" textlink="">
      <xdr:nvSpPr>
        <xdr:cNvPr id="218" name="楕円 217"/>
        <xdr:cNvSpPr/>
      </xdr:nvSpPr>
      <xdr:spPr>
        <a:xfrm>
          <a:off x="4064000" y="1482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86</xdr:row>
      <xdr:rowOff>170815</xdr:rowOff>
    </xdr:from>
    <xdr:ext cx="736600" cy="258445"/>
    <xdr:sp macro="" textlink="">
      <xdr:nvSpPr>
        <xdr:cNvPr id="219" name="テキスト ボックス 218"/>
        <xdr:cNvSpPr txBox="1"/>
      </xdr:nvSpPr>
      <xdr:spPr>
        <a:xfrm>
          <a:off x="3733800" y="1491551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170,505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86</xdr:row>
      <xdr:rowOff>34925</xdr:rowOff>
    </xdr:from>
    <xdr:to xmlns:xdr="http://schemas.openxmlformats.org/drawingml/2006/spreadsheetDrawing">
      <xdr:col>15</xdr:col>
      <xdr:colOff>133350</xdr:colOff>
      <xdr:row>86</xdr:row>
      <xdr:rowOff>136525</xdr:rowOff>
    </xdr:to>
    <xdr:sp macro="" textlink="">
      <xdr:nvSpPr>
        <xdr:cNvPr id="220" name="楕円 219"/>
        <xdr:cNvSpPr/>
      </xdr:nvSpPr>
      <xdr:spPr>
        <a:xfrm>
          <a:off x="3175000" y="14779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86</xdr:row>
      <xdr:rowOff>121285</xdr:rowOff>
    </xdr:from>
    <xdr:ext cx="762000" cy="250825"/>
    <xdr:sp macro="" textlink="">
      <xdr:nvSpPr>
        <xdr:cNvPr id="221" name="テキスト ボックス 220"/>
        <xdr:cNvSpPr txBox="1"/>
      </xdr:nvSpPr>
      <xdr:spPr>
        <a:xfrm>
          <a:off x="2844800" y="1486598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166,817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85</xdr:row>
      <xdr:rowOff>101600</xdr:rowOff>
    </xdr:from>
    <xdr:to xmlns:xdr="http://schemas.openxmlformats.org/drawingml/2006/spreadsheetDrawing">
      <xdr:col>11</xdr:col>
      <xdr:colOff>82550</xdr:colOff>
      <xdr:row>86</xdr:row>
      <xdr:rowOff>31750</xdr:rowOff>
    </xdr:to>
    <xdr:sp macro="" textlink="">
      <xdr:nvSpPr>
        <xdr:cNvPr id="222" name="楕円 221"/>
        <xdr:cNvSpPr/>
      </xdr:nvSpPr>
      <xdr:spPr>
        <a:xfrm>
          <a:off x="2286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86</xdr:row>
      <xdr:rowOff>16510</xdr:rowOff>
    </xdr:from>
    <xdr:ext cx="762000" cy="259080"/>
    <xdr:sp macro="" textlink="">
      <xdr:nvSpPr>
        <xdr:cNvPr id="223" name="テキスト ボックス 222"/>
        <xdr:cNvSpPr txBox="1"/>
      </xdr:nvSpPr>
      <xdr:spPr>
        <a:xfrm>
          <a:off x="1955800" y="14761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84</xdr:row>
      <xdr:rowOff>166370</xdr:rowOff>
    </xdr:from>
    <xdr:to xmlns:xdr="http://schemas.openxmlformats.org/drawingml/2006/spreadsheetDrawing">
      <xdr:col>7</xdr:col>
      <xdr:colOff>31750</xdr:colOff>
      <xdr:row>85</xdr:row>
      <xdr:rowOff>95885</xdr:rowOff>
    </xdr:to>
    <xdr:sp macro="" textlink="">
      <xdr:nvSpPr>
        <xdr:cNvPr id="224" name="楕円 223"/>
        <xdr:cNvSpPr/>
      </xdr:nvSpPr>
      <xdr:spPr>
        <a:xfrm>
          <a:off x="1397000" y="145681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85</xdr:row>
      <xdr:rowOff>80645</xdr:rowOff>
    </xdr:from>
    <xdr:ext cx="762000" cy="259080"/>
    <xdr:sp macro="" textlink="">
      <xdr:nvSpPr>
        <xdr:cNvPr id="225" name="テキスト ボックス 224"/>
        <xdr:cNvSpPr txBox="1"/>
      </xdr:nvSpPr>
      <xdr:spPr>
        <a:xfrm>
          <a:off x="1066800" y="146538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150,991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7" name="テキスト ボックス 226"/>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2110" cy="358775"/>
    <xdr:sp macro="" textlink="">
      <xdr:nvSpPr>
        <xdr:cNvPr id="228" name="テキスト ボックス 227"/>
        <xdr:cNvSpPr txBox="1"/>
      </xdr:nvSpPr>
      <xdr:spPr>
        <a:xfrm>
          <a:off x="15431770" y="1297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latin typeface="ＭＳ Ｐゴシック"/>
              <a:ea typeface="ＭＳ Ｐゴシック"/>
            </a:rPr>
            <a:t>  </a:t>
          </a:r>
          <a:r>
            <a:rPr kumimoji="1" lang="ja-JP" altLang="en-US" sz="1300">
              <a:latin typeface="ＭＳ Ｐゴシック"/>
              <a:ea typeface="ＭＳ Ｐゴシック"/>
            </a:rPr>
            <a:t>ラスパイレス指数は、依然として100％を下回っており、国や全国市平均の給与水準よりも低い状況である。</a:t>
          </a:r>
        </a:p>
        <a:p>
          <a:r>
            <a:rPr kumimoji="1" lang="ja-JP" altLang="en-US" sz="1300">
              <a:latin typeface="ＭＳ Ｐゴシック"/>
              <a:ea typeface="ＭＳ Ｐゴシック"/>
            </a:rPr>
            <a:t>　今後も人事院勧告に準拠しつつ、引き続き給与水準の適正化に努める。</a:t>
          </a: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9" name="直線コネクタ 238"/>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40" name="テキスト ボックス 239"/>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150495</xdr:rowOff>
    </xdr:from>
    <xdr:to xmlns:xdr="http://schemas.openxmlformats.org/drawingml/2006/spreadsheetDrawing">
      <xdr:col>85</xdr:col>
      <xdr:colOff>95250</xdr:colOff>
      <xdr:row>89</xdr:row>
      <xdr:rowOff>150495</xdr:rowOff>
    </xdr:to>
    <xdr:cxnSp macro="">
      <xdr:nvCxnSpPr>
        <xdr:cNvPr id="241" name="直線コネクタ 240"/>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8255</xdr:rowOff>
    </xdr:from>
    <xdr:ext cx="762000" cy="250190"/>
    <xdr:sp macro="" textlink="">
      <xdr:nvSpPr>
        <xdr:cNvPr id="242" name="テキスト ボックス 241"/>
        <xdr:cNvSpPr txBox="1"/>
      </xdr:nvSpPr>
      <xdr:spPr>
        <a:xfrm>
          <a:off x="12065000" y="152673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87</xdr:row>
      <xdr:rowOff>90805</xdr:rowOff>
    </xdr:from>
    <xdr:to xmlns:xdr="http://schemas.openxmlformats.org/drawingml/2006/spreadsheetDrawing">
      <xdr:col>85</xdr:col>
      <xdr:colOff>95250</xdr:colOff>
      <xdr:row>87</xdr:row>
      <xdr:rowOff>90805</xdr:rowOff>
    </xdr:to>
    <xdr:cxnSp macro="">
      <xdr:nvCxnSpPr>
        <xdr:cNvPr id="243" name="直線コネクタ 242"/>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120650</xdr:rowOff>
    </xdr:from>
    <xdr:ext cx="762000" cy="251460"/>
    <xdr:sp macro="" textlink="">
      <xdr:nvSpPr>
        <xdr:cNvPr id="244" name="テキスト ボックス 243"/>
        <xdr:cNvSpPr txBox="1"/>
      </xdr:nvSpPr>
      <xdr:spPr>
        <a:xfrm>
          <a:off x="12065000" y="1486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31750</xdr:rowOff>
    </xdr:from>
    <xdr:to xmlns:xdr="http://schemas.openxmlformats.org/drawingml/2006/spreadsheetDrawing">
      <xdr:col>85</xdr:col>
      <xdr:colOff>95250</xdr:colOff>
      <xdr:row>85</xdr:row>
      <xdr:rowOff>31750</xdr:rowOff>
    </xdr:to>
    <xdr:cxnSp macro="">
      <xdr:nvCxnSpPr>
        <xdr:cNvPr id="245" name="直線コネクタ 244"/>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60960</xdr:rowOff>
    </xdr:from>
    <xdr:ext cx="762000" cy="259080"/>
    <xdr:sp macro="" textlink="">
      <xdr:nvSpPr>
        <xdr:cNvPr id="246" name="テキスト ボックス 245"/>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144145</xdr:rowOff>
    </xdr:from>
    <xdr:to xmlns:xdr="http://schemas.openxmlformats.org/drawingml/2006/spreadsheetDrawing">
      <xdr:col>85</xdr:col>
      <xdr:colOff>95250</xdr:colOff>
      <xdr:row>82</xdr:row>
      <xdr:rowOff>144145</xdr:rowOff>
    </xdr:to>
    <xdr:cxnSp macro="">
      <xdr:nvCxnSpPr>
        <xdr:cNvPr id="247" name="直線コネクタ 246"/>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1905</xdr:rowOff>
    </xdr:from>
    <xdr:ext cx="762000" cy="259080"/>
    <xdr:sp macro="" textlink="">
      <xdr:nvSpPr>
        <xdr:cNvPr id="248" name="テキスト ボックス 247"/>
        <xdr:cNvSpPr txBox="1"/>
      </xdr:nvSpPr>
      <xdr:spPr>
        <a:xfrm>
          <a:off x="120650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84455</xdr:rowOff>
    </xdr:from>
    <xdr:to xmlns:xdr="http://schemas.openxmlformats.org/drawingml/2006/spreadsheetDrawing">
      <xdr:col>85</xdr:col>
      <xdr:colOff>95250</xdr:colOff>
      <xdr:row>80</xdr:row>
      <xdr:rowOff>84455</xdr:rowOff>
    </xdr:to>
    <xdr:cxnSp macro="">
      <xdr:nvCxnSpPr>
        <xdr:cNvPr id="249" name="直線コネクタ 248"/>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113665</xdr:rowOff>
    </xdr:from>
    <xdr:ext cx="762000" cy="258445"/>
    <xdr:sp macro="" textlink="">
      <xdr:nvSpPr>
        <xdr:cNvPr id="250" name="テキスト ボックス 249"/>
        <xdr:cNvSpPr txBox="1"/>
      </xdr:nvSpPr>
      <xdr:spPr>
        <a:xfrm>
          <a:off x="1206500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51" name="直線コネクタ 250"/>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0190"/>
    <xdr:sp macro="" textlink="">
      <xdr:nvSpPr>
        <xdr:cNvPr id="252" name="テキスト ボックス 251"/>
        <xdr:cNvSpPr txBox="1"/>
      </xdr:nvSpPr>
      <xdr:spPr>
        <a:xfrm>
          <a:off x="12065000" y="132562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44450</xdr:rowOff>
    </xdr:from>
    <xdr:to xmlns:xdr="http://schemas.openxmlformats.org/drawingml/2006/spreadsheetDrawing">
      <xdr:col>81</xdr:col>
      <xdr:colOff>44450</xdr:colOff>
      <xdr:row>90</xdr:row>
      <xdr:rowOff>39370</xdr:rowOff>
    </xdr:to>
    <xdr:cxnSp macro="">
      <xdr:nvCxnSpPr>
        <xdr:cNvPr id="254" name="直線コネクタ 253"/>
        <xdr:cNvCxnSpPr/>
      </xdr:nvCxnSpPr>
      <xdr:spPr>
        <a:xfrm flipV="1">
          <a:off x="17018000" y="13760450"/>
          <a:ext cx="0" cy="17094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90</xdr:row>
      <xdr:rowOff>11430</xdr:rowOff>
    </xdr:from>
    <xdr:ext cx="762000" cy="259080"/>
    <xdr:sp macro="" textlink="">
      <xdr:nvSpPr>
        <xdr:cNvPr id="255" name="給与水準   （国との比較）最小値テキスト"/>
        <xdr:cNvSpPr txBox="1"/>
      </xdr:nvSpPr>
      <xdr:spPr>
        <a:xfrm>
          <a:off x="17106900" y="154419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90</xdr:row>
      <xdr:rowOff>39370</xdr:rowOff>
    </xdr:from>
    <xdr:to xmlns:xdr="http://schemas.openxmlformats.org/drawingml/2006/spreadsheetDrawing">
      <xdr:col>81</xdr:col>
      <xdr:colOff>133350</xdr:colOff>
      <xdr:row>90</xdr:row>
      <xdr:rowOff>39370</xdr:rowOff>
    </xdr:to>
    <xdr:cxnSp macro="">
      <xdr:nvCxnSpPr>
        <xdr:cNvPr id="256" name="直線コネクタ 255"/>
        <xdr:cNvCxnSpPr/>
      </xdr:nvCxnSpPr>
      <xdr:spPr>
        <a:xfrm>
          <a:off x="16929100" y="15469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78</xdr:row>
      <xdr:rowOff>130810</xdr:rowOff>
    </xdr:from>
    <xdr:ext cx="762000" cy="259080"/>
    <xdr:sp macro="" textlink="">
      <xdr:nvSpPr>
        <xdr:cNvPr id="257" name="給与水準   （国との比較）最大値テキスト"/>
        <xdr:cNvSpPr txBox="1"/>
      </xdr:nvSpPr>
      <xdr:spPr>
        <a:xfrm>
          <a:off x="17106900" y="13503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44450</xdr:rowOff>
    </xdr:from>
    <xdr:to xmlns:xdr="http://schemas.openxmlformats.org/drawingml/2006/spreadsheetDrawing">
      <xdr:col>81</xdr:col>
      <xdr:colOff>133350</xdr:colOff>
      <xdr:row>80</xdr:row>
      <xdr:rowOff>44450</xdr:rowOff>
    </xdr:to>
    <xdr:cxnSp macro="">
      <xdr:nvCxnSpPr>
        <xdr:cNvPr id="258" name="直線コネクタ 257"/>
        <xdr:cNvCxnSpPr/>
      </xdr:nvCxnSpPr>
      <xdr:spPr>
        <a:xfrm>
          <a:off x="16929100" y="13760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85</xdr:row>
      <xdr:rowOff>11430</xdr:rowOff>
    </xdr:from>
    <xdr:to xmlns:xdr="http://schemas.openxmlformats.org/drawingml/2006/spreadsheetDrawing">
      <xdr:col>81</xdr:col>
      <xdr:colOff>44450</xdr:colOff>
      <xdr:row>85</xdr:row>
      <xdr:rowOff>132080</xdr:rowOff>
    </xdr:to>
    <xdr:cxnSp macro="">
      <xdr:nvCxnSpPr>
        <xdr:cNvPr id="259" name="直線コネクタ 258"/>
        <xdr:cNvCxnSpPr/>
      </xdr:nvCxnSpPr>
      <xdr:spPr>
        <a:xfrm flipV="1">
          <a:off x="16179800" y="14584680"/>
          <a:ext cx="8382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85</xdr:row>
      <xdr:rowOff>93980</xdr:rowOff>
    </xdr:from>
    <xdr:ext cx="762000" cy="259080"/>
    <xdr:sp macro="" textlink="">
      <xdr:nvSpPr>
        <xdr:cNvPr id="260" name="給与水準   （国との比較）平均値テキスト"/>
        <xdr:cNvSpPr txBox="1"/>
      </xdr:nvSpPr>
      <xdr:spPr>
        <a:xfrm>
          <a:off x="17106900" y="146672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85</xdr:row>
      <xdr:rowOff>121920</xdr:rowOff>
    </xdr:from>
    <xdr:to xmlns:xdr="http://schemas.openxmlformats.org/drawingml/2006/spreadsheetDrawing">
      <xdr:col>81</xdr:col>
      <xdr:colOff>95250</xdr:colOff>
      <xdr:row>86</xdr:row>
      <xdr:rowOff>52070</xdr:rowOff>
    </xdr:to>
    <xdr:sp macro="" textlink="">
      <xdr:nvSpPr>
        <xdr:cNvPr id="261" name="フローチャート: 判断 260"/>
        <xdr:cNvSpPr/>
      </xdr:nvSpPr>
      <xdr:spPr>
        <a:xfrm>
          <a:off x="16967200" y="14695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85</xdr:row>
      <xdr:rowOff>52070</xdr:rowOff>
    </xdr:from>
    <xdr:to xmlns:xdr="http://schemas.openxmlformats.org/drawingml/2006/spreadsheetDrawing">
      <xdr:col>77</xdr:col>
      <xdr:colOff>44450</xdr:colOff>
      <xdr:row>85</xdr:row>
      <xdr:rowOff>132080</xdr:rowOff>
    </xdr:to>
    <xdr:cxnSp macro="">
      <xdr:nvCxnSpPr>
        <xdr:cNvPr id="262" name="直線コネクタ 261"/>
        <xdr:cNvCxnSpPr/>
      </xdr:nvCxnSpPr>
      <xdr:spPr>
        <a:xfrm>
          <a:off x="15290800" y="14625320"/>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85</xdr:row>
      <xdr:rowOff>121920</xdr:rowOff>
    </xdr:from>
    <xdr:to xmlns:xdr="http://schemas.openxmlformats.org/drawingml/2006/spreadsheetDrawing">
      <xdr:col>77</xdr:col>
      <xdr:colOff>95250</xdr:colOff>
      <xdr:row>86</xdr:row>
      <xdr:rowOff>52070</xdr:rowOff>
    </xdr:to>
    <xdr:sp macro="" textlink="">
      <xdr:nvSpPr>
        <xdr:cNvPr id="263" name="フローチャート: 判断 262"/>
        <xdr:cNvSpPr/>
      </xdr:nvSpPr>
      <xdr:spPr>
        <a:xfrm>
          <a:off x="16129000" y="14695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86</xdr:row>
      <xdr:rowOff>36830</xdr:rowOff>
    </xdr:from>
    <xdr:ext cx="736600" cy="259080"/>
    <xdr:sp macro="" textlink="">
      <xdr:nvSpPr>
        <xdr:cNvPr id="264" name="テキスト ボックス 263"/>
        <xdr:cNvSpPr txBox="1"/>
      </xdr:nvSpPr>
      <xdr:spPr>
        <a:xfrm>
          <a:off x="15798800" y="147815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85</xdr:row>
      <xdr:rowOff>52070</xdr:rowOff>
    </xdr:from>
    <xdr:to xmlns:xdr="http://schemas.openxmlformats.org/drawingml/2006/spreadsheetDrawing">
      <xdr:col>72</xdr:col>
      <xdr:colOff>203200</xdr:colOff>
      <xdr:row>85</xdr:row>
      <xdr:rowOff>92075</xdr:rowOff>
    </xdr:to>
    <xdr:cxnSp macro="">
      <xdr:nvCxnSpPr>
        <xdr:cNvPr id="265" name="直線コネクタ 264"/>
        <xdr:cNvCxnSpPr/>
      </xdr:nvCxnSpPr>
      <xdr:spPr>
        <a:xfrm flipV="1">
          <a:off x="14401800" y="1462532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85</xdr:row>
      <xdr:rowOff>161925</xdr:rowOff>
    </xdr:from>
    <xdr:to xmlns:xdr="http://schemas.openxmlformats.org/drawingml/2006/spreadsheetDrawing">
      <xdr:col>73</xdr:col>
      <xdr:colOff>44450</xdr:colOff>
      <xdr:row>86</xdr:row>
      <xdr:rowOff>92075</xdr:rowOff>
    </xdr:to>
    <xdr:sp macro="" textlink="">
      <xdr:nvSpPr>
        <xdr:cNvPr id="266" name="フローチャート: 判断 265"/>
        <xdr:cNvSpPr/>
      </xdr:nvSpPr>
      <xdr:spPr>
        <a:xfrm>
          <a:off x="15240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76835</xdr:rowOff>
    </xdr:from>
    <xdr:ext cx="762000" cy="250190"/>
    <xdr:sp macro="" textlink="">
      <xdr:nvSpPr>
        <xdr:cNvPr id="267" name="テキスト ボックス 266"/>
        <xdr:cNvSpPr txBox="1"/>
      </xdr:nvSpPr>
      <xdr:spPr>
        <a:xfrm>
          <a:off x="14909800" y="1482153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85</xdr:row>
      <xdr:rowOff>92075</xdr:rowOff>
    </xdr:from>
    <xdr:to xmlns:xdr="http://schemas.openxmlformats.org/drawingml/2006/spreadsheetDrawing">
      <xdr:col>68</xdr:col>
      <xdr:colOff>152400</xdr:colOff>
      <xdr:row>86</xdr:row>
      <xdr:rowOff>1270</xdr:rowOff>
    </xdr:to>
    <xdr:cxnSp macro="">
      <xdr:nvCxnSpPr>
        <xdr:cNvPr id="268" name="直線コネクタ 267"/>
        <xdr:cNvCxnSpPr/>
      </xdr:nvCxnSpPr>
      <xdr:spPr>
        <a:xfrm flipV="1">
          <a:off x="13512800" y="14665325"/>
          <a:ext cx="8890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86</xdr:row>
      <xdr:rowOff>10795</xdr:rowOff>
    </xdr:from>
    <xdr:to xmlns:xdr="http://schemas.openxmlformats.org/drawingml/2006/spreadsheetDrawing">
      <xdr:col>68</xdr:col>
      <xdr:colOff>203200</xdr:colOff>
      <xdr:row>86</xdr:row>
      <xdr:rowOff>112395</xdr:rowOff>
    </xdr:to>
    <xdr:sp macro="" textlink="">
      <xdr:nvSpPr>
        <xdr:cNvPr id="269" name="フローチャート: 判断 268"/>
        <xdr:cNvSpPr/>
      </xdr:nvSpPr>
      <xdr:spPr>
        <a:xfrm>
          <a:off x="14351000" y="1475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97790</xdr:rowOff>
    </xdr:from>
    <xdr:ext cx="762000" cy="251460"/>
    <xdr:sp macro="" textlink="">
      <xdr:nvSpPr>
        <xdr:cNvPr id="270" name="テキスト ボックス 269"/>
        <xdr:cNvSpPr txBox="1"/>
      </xdr:nvSpPr>
      <xdr:spPr>
        <a:xfrm>
          <a:off x="14020800" y="148424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132080</xdr:rowOff>
    </xdr:from>
    <xdr:to xmlns:xdr="http://schemas.openxmlformats.org/drawingml/2006/spreadsheetDrawing">
      <xdr:col>64</xdr:col>
      <xdr:colOff>152400</xdr:colOff>
      <xdr:row>87</xdr:row>
      <xdr:rowOff>61595</xdr:rowOff>
    </xdr:to>
    <xdr:sp macro="" textlink="">
      <xdr:nvSpPr>
        <xdr:cNvPr id="271" name="フローチャート: 判断 270"/>
        <xdr:cNvSpPr/>
      </xdr:nvSpPr>
      <xdr:spPr>
        <a:xfrm>
          <a:off x="13462000" y="148767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87</xdr:row>
      <xdr:rowOff>46355</xdr:rowOff>
    </xdr:from>
    <xdr:ext cx="762000" cy="259080"/>
    <xdr:sp macro="" textlink="">
      <xdr:nvSpPr>
        <xdr:cNvPr id="272" name="テキスト ボックス 271"/>
        <xdr:cNvSpPr txBox="1"/>
      </xdr:nvSpPr>
      <xdr:spPr>
        <a:xfrm>
          <a:off x="13131800" y="14962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73" name="テキスト ボックス 272"/>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4" name="テキスト ボックス 273"/>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5" name="テキスト ボックス 274"/>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6" name="テキスト ボックス 275"/>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7" name="テキスト ボックス 276"/>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84</xdr:row>
      <xdr:rowOff>132080</xdr:rowOff>
    </xdr:from>
    <xdr:to xmlns:xdr="http://schemas.openxmlformats.org/drawingml/2006/spreadsheetDrawing">
      <xdr:col>81</xdr:col>
      <xdr:colOff>95250</xdr:colOff>
      <xdr:row>85</xdr:row>
      <xdr:rowOff>62230</xdr:rowOff>
    </xdr:to>
    <xdr:sp macro="" textlink="">
      <xdr:nvSpPr>
        <xdr:cNvPr id="278" name="楕円 277"/>
        <xdr:cNvSpPr/>
      </xdr:nvSpPr>
      <xdr:spPr>
        <a:xfrm>
          <a:off x="16967200" y="1453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148590</xdr:rowOff>
    </xdr:from>
    <xdr:ext cx="762000" cy="259080"/>
    <xdr:sp macro="" textlink="">
      <xdr:nvSpPr>
        <xdr:cNvPr id="279" name="給与水準   （国との比較）該当値テキスト"/>
        <xdr:cNvSpPr txBox="1"/>
      </xdr:nvSpPr>
      <xdr:spPr>
        <a:xfrm>
          <a:off x="17106900" y="143789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85</xdr:row>
      <xdr:rowOff>81280</xdr:rowOff>
    </xdr:from>
    <xdr:to xmlns:xdr="http://schemas.openxmlformats.org/drawingml/2006/spreadsheetDrawing">
      <xdr:col>77</xdr:col>
      <xdr:colOff>95250</xdr:colOff>
      <xdr:row>86</xdr:row>
      <xdr:rowOff>11430</xdr:rowOff>
    </xdr:to>
    <xdr:sp macro="" textlink="">
      <xdr:nvSpPr>
        <xdr:cNvPr id="280" name="楕円 279"/>
        <xdr:cNvSpPr/>
      </xdr:nvSpPr>
      <xdr:spPr>
        <a:xfrm>
          <a:off x="16129000" y="1465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84</xdr:row>
      <xdr:rowOff>21590</xdr:rowOff>
    </xdr:from>
    <xdr:ext cx="736600" cy="259080"/>
    <xdr:sp macro="" textlink="">
      <xdr:nvSpPr>
        <xdr:cNvPr id="281" name="テキスト ボックス 280"/>
        <xdr:cNvSpPr txBox="1"/>
      </xdr:nvSpPr>
      <xdr:spPr>
        <a:xfrm>
          <a:off x="15798800" y="144233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85</xdr:row>
      <xdr:rowOff>1270</xdr:rowOff>
    </xdr:from>
    <xdr:to xmlns:xdr="http://schemas.openxmlformats.org/drawingml/2006/spreadsheetDrawing">
      <xdr:col>73</xdr:col>
      <xdr:colOff>44450</xdr:colOff>
      <xdr:row>85</xdr:row>
      <xdr:rowOff>102870</xdr:rowOff>
    </xdr:to>
    <xdr:sp macro="" textlink="">
      <xdr:nvSpPr>
        <xdr:cNvPr id="282" name="楕円 281"/>
        <xdr:cNvSpPr/>
      </xdr:nvSpPr>
      <xdr:spPr>
        <a:xfrm>
          <a:off x="15240000" y="1457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113030</xdr:rowOff>
    </xdr:from>
    <xdr:ext cx="762000" cy="259080"/>
    <xdr:sp macro="" textlink="">
      <xdr:nvSpPr>
        <xdr:cNvPr id="283" name="テキスト ボックス 282"/>
        <xdr:cNvSpPr txBox="1"/>
      </xdr:nvSpPr>
      <xdr:spPr>
        <a:xfrm>
          <a:off x="14909800" y="14343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85</xdr:row>
      <xdr:rowOff>41275</xdr:rowOff>
    </xdr:from>
    <xdr:to xmlns:xdr="http://schemas.openxmlformats.org/drawingml/2006/spreadsheetDrawing">
      <xdr:col>68</xdr:col>
      <xdr:colOff>203200</xdr:colOff>
      <xdr:row>85</xdr:row>
      <xdr:rowOff>143510</xdr:rowOff>
    </xdr:to>
    <xdr:sp macro="" textlink="">
      <xdr:nvSpPr>
        <xdr:cNvPr id="284" name="楕円 283"/>
        <xdr:cNvSpPr/>
      </xdr:nvSpPr>
      <xdr:spPr>
        <a:xfrm>
          <a:off x="14351000" y="146145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83</xdr:row>
      <xdr:rowOff>153035</xdr:rowOff>
    </xdr:from>
    <xdr:ext cx="762000" cy="259080"/>
    <xdr:sp macro="" textlink="">
      <xdr:nvSpPr>
        <xdr:cNvPr id="285" name="テキスト ボックス 284"/>
        <xdr:cNvSpPr txBox="1"/>
      </xdr:nvSpPr>
      <xdr:spPr>
        <a:xfrm>
          <a:off x="14020800" y="143833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121920</xdr:rowOff>
    </xdr:from>
    <xdr:to xmlns:xdr="http://schemas.openxmlformats.org/drawingml/2006/spreadsheetDrawing">
      <xdr:col>64</xdr:col>
      <xdr:colOff>152400</xdr:colOff>
      <xdr:row>86</xdr:row>
      <xdr:rowOff>52070</xdr:rowOff>
    </xdr:to>
    <xdr:sp macro="" textlink="">
      <xdr:nvSpPr>
        <xdr:cNvPr id="286" name="楕円 285"/>
        <xdr:cNvSpPr/>
      </xdr:nvSpPr>
      <xdr:spPr>
        <a:xfrm>
          <a:off x="13462000" y="14695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84</xdr:row>
      <xdr:rowOff>62230</xdr:rowOff>
    </xdr:from>
    <xdr:ext cx="762000" cy="259080"/>
    <xdr:sp macro="" textlink="">
      <xdr:nvSpPr>
        <xdr:cNvPr id="287" name="テキスト ボックス 286"/>
        <xdr:cNvSpPr txBox="1"/>
      </xdr:nvSpPr>
      <xdr:spPr>
        <a:xfrm>
          <a:off x="13131800" y="14464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4800"/>
    <xdr:sp macro="" textlink="">
      <xdr:nvSpPr>
        <xdr:cNvPr id="289" name="テキスト ボックス 288"/>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2110" cy="353060"/>
    <xdr:sp macro="" textlink="">
      <xdr:nvSpPr>
        <xdr:cNvPr id="290" name="テキスト ボックス 289"/>
        <xdr:cNvSpPr txBox="1"/>
      </xdr:nvSpPr>
      <xdr:spPr>
        <a:xfrm>
          <a:off x="15736570" y="9163050"/>
          <a:ext cx="164211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[9.35</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nSpc>
              <a:spcPts val="1560"/>
            </a:lnSpc>
            <a:spcBef>
              <a:spcPts val="0"/>
            </a:spcBef>
            <a:spcAft>
              <a:spcPts val="0"/>
            </a:spcAft>
          </a:pPr>
          <a:r>
            <a:rPr kumimoji="1" lang="ja-JP" altLang="en-US" sz="1050">
              <a:solidFill>
                <a:sysClr val="windowText" lastClr="000000"/>
              </a:solidFill>
              <a:latin typeface="ＭＳ Ｐゴシック"/>
              <a:ea typeface="ＭＳ Ｐゴシック"/>
            </a:rPr>
            <a:t>　</a:t>
          </a:r>
          <a:r>
            <a:rPr kumimoji="1" lang="ja-JP" altLang="en-US" sz="1200">
              <a:solidFill>
                <a:sysClr val="windowText" lastClr="000000"/>
              </a:solidFill>
              <a:latin typeface="ＭＳ Ｐゴシック"/>
              <a:ea typeface="ＭＳ Ｐゴシック"/>
            </a:rPr>
            <a:t>市町村合併に伴う地理的条件の変化（市有面積拡大など）に対応するとともに、安定した行政運営を行うため、総合支所、保育園、消防署を配置していることなどから、職員数が類似団体平均を上回っている。</a:t>
          </a:r>
        </a:p>
        <a:p>
          <a:r>
            <a:rPr kumimoji="1" lang="ja-JP" altLang="en-US" sz="1200">
              <a:solidFill>
                <a:srgbClr val="FF0000"/>
              </a:solidFill>
              <a:latin typeface="ＭＳ Ｐゴシック"/>
              <a:ea typeface="ＭＳ Ｐゴシック"/>
            </a:rPr>
            <a:t>　 </a:t>
          </a:r>
          <a:r>
            <a:rPr kumimoji="1" lang="ja-JP" altLang="en-US" sz="1200">
              <a:solidFill>
                <a:sysClr val="windowText" lastClr="000000"/>
              </a:solidFill>
              <a:latin typeface="ＭＳ Ｐゴシック"/>
              <a:ea typeface="ＭＳ Ｐゴシック"/>
            </a:rPr>
            <a:t>令和３年７月に策定した「廿日市市定員管理計画」（R3～Ｒ7）に掲げる、最少の経費で最大の効果を発揮できる「効率的でスリムな市役所」を目指し、時代に合った執行体制の整備と職員数の最適化に向けた取組などを推進する。</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301" name="テキスト ボックス 300"/>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2" name="直線コネクタ 301"/>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1460"/>
    <xdr:sp macro="" textlink="">
      <xdr:nvSpPr>
        <xdr:cNvPr id="303" name="テキスト ボックス 302"/>
        <xdr:cNvSpPr txBox="1"/>
      </xdr:nvSpPr>
      <xdr:spPr>
        <a:xfrm>
          <a:off x="1206500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112395</xdr:rowOff>
    </xdr:from>
    <xdr:to xmlns:xdr="http://schemas.openxmlformats.org/drawingml/2006/spreadsheetDrawing">
      <xdr:col>85</xdr:col>
      <xdr:colOff>95250</xdr:colOff>
      <xdr:row>67</xdr:row>
      <xdr:rowOff>112395</xdr:rowOff>
    </xdr:to>
    <xdr:cxnSp macro="">
      <xdr:nvCxnSpPr>
        <xdr:cNvPr id="304" name="直線コネクタ 303"/>
        <xdr:cNvCxnSpPr/>
      </xdr:nvCxnSpPr>
      <xdr:spPr>
        <a:xfrm>
          <a:off x="12827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141605</xdr:rowOff>
    </xdr:from>
    <xdr:ext cx="762000" cy="259080"/>
    <xdr:sp macro="" textlink="">
      <xdr:nvSpPr>
        <xdr:cNvPr id="305" name="テキスト ボックス 304"/>
        <xdr:cNvSpPr txBox="1"/>
      </xdr:nvSpPr>
      <xdr:spPr>
        <a:xfrm>
          <a:off x="1206500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52705</xdr:rowOff>
    </xdr:from>
    <xdr:to xmlns:xdr="http://schemas.openxmlformats.org/drawingml/2006/spreadsheetDrawing">
      <xdr:col>85</xdr:col>
      <xdr:colOff>95250</xdr:colOff>
      <xdr:row>65</xdr:row>
      <xdr:rowOff>52705</xdr:rowOff>
    </xdr:to>
    <xdr:cxnSp macro="">
      <xdr:nvCxnSpPr>
        <xdr:cNvPr id="306" name="直線コネクタ 305"/>
        <xdr:cNvCxnSpPr/>
      </xdr:nvCxnSpPr>
      <xdr:spPr>
        <a:xfrm>
          <a:off x="12827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81915</xdr:rowOff>
    </xdr:from>
    <xdr:ext cx="762000" cy="259080"/>
    <xdr:sp macro="" textlink="">
      <xdr:nvSpPr>
        <xdr:cNvPr id="307" name="テキスト ボックス 306"/>
        <xdr:cNvSpPr txBox="1"/>
      </xdr:nvSpPr>
      <xdr:spPr>
        <a:xfrm>
          <a:off x="1206500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165100</xdr:rowOff>
    </xdr:from>
    <xdr:to xmlns:xdr="http://schemas.openxmlformats.org/drawingml/2006/spreadsheetDrawing">
      <xdr:col>85</xdr:col>
      <xdr:colOff>95250</xdr:colOff>
      <xdr:row>62</xdr:row>
      <xdr:rowOff>165100</xdr:rowOff>
    </xdr:to>
    <xdr:cxnSp macro="">
      <xdr:nvCxnSpPr>
        <xdr:cNvPr id="308" name="直線コネクタ 307"/>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22860</xdr:rowOff>
    </xdr:from>
    <xdr:ext cx="762000" cy="259080"/>
    <xdr:sp macro="" textlink="">
      <xdr:nvSpPr>
        <xdr:cNvPr id="309" name="テキスト ボックス 308"/>
        <xdr:cNvSpPr txBox="1"/>
      </xdr:nvSpPr>
      <xdr:spPr>
        <a:xfrm>
          <a:off x="120650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106045</xdr:rowOff>
    </xdr:from>
    <xdr:to xmlns:xdr="http://schemas.openxmlformats.org/drawingml/2006/spreadsheetDrawing">
      <xdr:col>85</xdr:col>
      <xdr:colOff>95250</xdr:colOff>
      <xdr:row>60</xdr:row>
      <xdr:rowOff>106045</xdr:rowOff>
    </xdr:to>
    <xdr:cxnSp macro="">
      <xdr:nvCxnSpPr>
        <xdr:cNvPr id="310" name="直線コネクタ 309"/>
        <xdr:cNvCxnSpPr/>
      </xdr:nvCxnSpPr>
      <xdr:spPr>
        <a:xfrm>
          <a:off x="12827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135255</xdr:rowOff>
    </xdr:from>
    <xdr:ext cx="762000" cy="250190"/>
    <xdr:sp macro="" textlink="">
      <xdr:nvSpPr>
        <xdr:cNvPr id="311" name="テキスト ボックス 310"/>
        <xdr:cNvSpPr txBox="1"/>
      </xdr:nvSpPr>
      <xdr:spPr>
        <a:xfrm>
          <a:off x="12065000" y="102508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46355</xdr:rowOff>
    </xdr:from>
    <xdr:to xmlns:xdr="http://schemas.openxmlformats.org/drawingml/2006/spreadsheetDrawing">
      <xdr:col>85</xdr:col>
      <xdr:colOff>95250</xdr:colOff>
      <xdr:row>58</xdr:row>
      <xdr:rowOff>46355</xdr:rowOff>
    </xdr:to>
    <xdr:cxnSp macro="">
      <xdr:nvCxnSpPr>
        <xdr:cNvPr id="312" name="直線コネクタ 311"/>
        <xdr:cNvCxnSpPr/>
      </xdr:nvCxnSpPr>
      <xdr:spPr>
        <a:xfrm>
          <a:off x="12827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75565</xdr:rowOff>
    </xdr:from>
    <xdr:ext cx="762000" cy="250825"/>
    <xdr:sp macro="" textlink="">
      <xdr:nvSpPr>
        <xdr:cNvPr id="313" name="テキスト ボックス 312"/>
        <xdr:cNvSpPr txBox="1"/>
      </xdr:nvSpPr>
      <xdr:spPr>
        <a:xfrm>
          <a:off x="12065000" y="98482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4" name="直線コネクタ 313"/>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15" name="テキスト ボックス 314"/>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59</xdr:row>
      <xdr:rowOff>130810</xdr:rowOff>
    </xdr:from>
    <xdr:to xmlns:xdr="http://schemas.openxmlformats.org/drawingml/2006/spreadsheetDrawing">
      <xdr:col>81</xdr:col>
      <xdr:colOff>44450</xdr:colOff>
      <xdr:row>67</xdr:row>
      <xdr:rowOff>156210</xdr:rowOff>
    </xdr:to>
    <xdr:cxnSp macro="">
      <xdr:nvCxnSpPr>
        <xdr:cNvPr id="317" name="直線コネクタ 316"/>
        <xdr:cNvCxnSpPr/>
      </xdr:nvCxnSpPr>
      <xdr:spPr>
        <a:xfrm flipV="1">
          <a:off x="17018000" y="10246360"/>
          <a:ext cx="0" cy="13970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128270</xdr:rowOff>
    </xdr:from>
    <xdr:ext cx="762000" cy="259080"/>
    <xdr:sp macro="" textlink="">
      <xdr:nvSpPr>
        <xdr:cNvPr id="318" name="定員管理の状況最小値テキスト"/>
        <xdr:cNvSpPr txBox="1"/>
      </xdr:nvSpPr>
      <xdr:spPr>
        <a:xfrm>
          <a:off x="17106900" y="11615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156210</xdr:rowOff>
    </xdr:from>
    <xdr:to xmlns:xdr="http://schemas.openxmlformats.org/drawingml/2006/spreadsheetDrawing">
      <xdr:col>81</xdr:col>
      <xdr:colOff>133350</xdr:colOff>
      <xdr:row>67</xdr:row>
      <xdr:rowOff>156210</xdr:rowOff>
    </xdr:to>
    <xdr:cxnSp macro="">
      <xdr:nvCxnSpPr>
        <xdr:cNvPr id="319" name="直線コネクタ 318"/>
        <xdr:cNvCxnSpPr/>
      </xdr:nvCxnSpPr>
      <xdr:spPr>
        <a:xfrm>
          <a:off x="16929100" y="11643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58</xdr:row>
      <xdr:rowOff>45720</xdr:rowOff>
    </xdr:from>
    <xdr:ext cx="762000" cy="259080"/>
    <xdr:sp macro="" textlink="">
      <xdr:nvSpPr>
        <xdr:cNvPr id="320" name="定員管理の状況最大値テキスト"/>
        <xdr:cNvSpPr txBox="1"/>
      </xdr:nvSpPr>
      <xdr:spPr>
        <a:xfrm>
          <a:off x="17106900" y="9989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59</xdr:row>
      <xdr:rowOff>130810</xdr:rowOff>
    </xdr:from>
    <xdr:to xmlns:xdr="http://schemas.openxmlformats.org/drawingml/2006/spreadsheetDrawing">
      <xdr:col>81</xdr:col>
      <xdr:colOff>133350</xdr:colOff>
      <xdr:row>59</xdr:row>
      <xdr:rowOff>130810</xdr:rowOff>
    </xdr:to>
    <xdr:cxnSp macro="">
      <xdr:nvCxnSpPr>
        <xdr:cNvPr id="321" name="直線コネクタ 320"/>
        <xdr:cNvCxnSpPr/>
      </xdr:nvCxnSpPr>
      <xdr:spPr>
        <a:xfrm>
          <a:off x="16929100" y="10246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66</xdr:row>
      <xdr:rowOff>100330</xdr:rowOff>
    </xdr:from>
    <xdr:to xmlns:xdr="http://schemas.openxmlformats.org/drawingml/2006/spreadsheetDrawing">
      <xdr:col>81</xdr:col>
      <xdr:colOff>44450</xdr:colOff>
      <xdr:row>66</xdr:row>
      <xdr:rowOff>153035</xdr:rowOff>
    </xdr:to>
    <xdr:cxnSp macro="">
      <xdr:nvCxnSpPr>
        <xdr:cNvPr id="322" name="直線コネクタ 321"/>
        <xdr:cNvCxnSpPr/>
      </xdr:nvCxnSpPr>
      <xdr:spPr>
        <a:xfrm>
          <a:off x="16179800" y="11416030"/>
          <a:ext cx="8382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62</xdr:row>
      <xdr:rowOff>15875</xdr:rowOff>
    </xdr:from>
    <xdr:ext cx="762000" cy="259080"/>
    <xdr:sp macro="" textlink="">
      <xdr:nvSpPr>
        <xdr:cNvPr id="323" name="定員管理の状況平均値テキスト"/>
        <xdr:cNvSpPr txBox="1"/>
      </xdr:nvSpPr>
      <xdr:spPr>
        <a:xfrm>
          <a:off x="17106900" y="1064577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62</xdr:row>
      <xdr:rowOff>170815</xdr:rowOff>
    </xdr:from>
    <xdr:to xmlns:xdr="http://schemas.openxmlformats.org/drawingml/2006/spreadsheetDrawing">
      <xdr:col>81</xdr:col>
      <xdr:colOff>95250</xdr:colOff>
      <xdr:row>63</xdr:row>
      <xdr:rowOff>100965</xdr:rowOff>
    </xdr:to>
    <xdr:sp macro="" textlink="">
      <xdr:nvSpPr>
        <xdr:cNvPr id="324" name="フローチャート: 判断 323"/>
        <xdr:cNvSpPr/>
      </xdr:nvSpPr>
      <xdr:spPr>
        <a:xfrm>
          <a:off x="16967200" y="10800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66</xdr:row>
      <xdr:rowOff>46355</xdr:rowOff>
    </xdr:from>
    <xdr:to xmlns:xdr="http://schemas.openxmlformats.org/drawingml/2006/spreadsheetDrawing">
      <xdr:col>77</xdr:col>
      <xdr:colOff>44450</xdr:colOff>
      <xdr:row>66</xdr:row>
      <xdr:rowOff>100330</xdr:rowOff>
    </xdr:to>
    <xdr:cxnSp macro="">
      <xdr:nvCxnSpPr>
        <xdr:cNvPr id="325" name="直線コネクタ 324"/>
        <xdr:cNvCxnSpPr/>
      </xdr:nvCxnSpPr>
      <xdr:spPr>
        <a:xfrm>
          <a:off x="15290800" y="11362055"/>
          <a:ext cx="8890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62</xdr:row>
      <xdr:rowOff>158750</xdr:rowOff>
    </xdr:from>
    <xdr:to xmlns:xdr="http://schemas.openxmlformats.org/drawingml/2006/spreadsheetDrawing">
      <xdr:col>77</xdr:col>
      <xdr:colOff>95250</xdr:colOff>
      <xdr:row>63</xdr:row>
      <xdr:rowOff>88900</xdr:rowOff>
    </xdr:to>
    <xdr:sp macro="" textlink="">
      <xdr:nvSpPr>
        <xdr:cNvPr id="326" name="フローチャート: 判断 325"/>
        <xdr:cNvSpPr/>
      </xdr:nvSpPr>
      <xdr:spPr>
        <a:xfrm>
          <a:off x="16129000" y="10788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99060</xdr:rowOff>
    </xdr:from>
    <xdr:ext cx="736600" cy="250190"/>
    <xdr:sp macro="" textlink="">
      <xdr:nvSpPr>
        <xdr:cNvPr id="327" name="テキスト ボックス 326"/>
        <xdr:cNvSpPr txBox="1"/>
      </xdr:nvSpPr>
      <xdr:spPr>
        <a:xfrm>
          <a:off x="15798800" y="1055751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66</xdr:row>
      <xdr:rowOff>10160</xdr:rowOff>
    </xdr:from>
    <xdr:to xmlns:xdr="http://schemas.openxmlformats.org/drawingml/2006/spreadsheetDrawing">
      <xdr:col>72</xdr:col>
      <xdr:colOff>203200</xdr:colOff>
      <xdr:row>66</xdr:row>
      <xdr:rowOff>46355</xdr:rowOff>
    </xdr:to>
    <xdr:cxnSp macro="">
      <xdr:nvCxnSpPr>
        <xdr:cNvPr id="328" name="直線コネクタ 327"/>
        <xdr:cNvCxnSpPr/>
      </xdr:nvCxnSpPr>
      <xdr:spPr>
        <a:xfrm>
          <a:off x="14401800" y="1132586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62</xdr:row>
      <xdr:rowOff>146685</xdr:rowOff>
    </xdr:from>
    <xdr:to xmlns:xdr="http://schemas.openxmlformats.org/drawingml/2006/spreadsheetDrawing">
      <xdr:col>73</xdr:col>
      <xdr:colOff>44450</xdr:colOff>
      <xdr:row>63</xdr:row>
      <xdr:rowOff>76835</xdr:rowOff>
    </xdr:to>
    <xdr:sp macro="" textlink="">
      <xdr:nvSpPr>
        <xdr:cNvPr id="329" name="フローチャート: 判断 328"/>
        <xdr:cNvSpPr/>
      </xdr:nvSpPr>
      <xdr:spPr>
        <a:xfrm>
          <a:off x="15240000" y="10776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86995</xdr:rowOff>
    </xdr:from>
    <xdr:ext cx="762000" cy="250825"/>
    <xdr:sp macro="" textlink="">
      <xdr:nvSpPr>
        <xdr:cNvPr id="330" name="テキスト ボックス 329"/>
        <xdr:cNvSpPr txBox="1"/>
      </xdr:nvSpPr>
      <xdr:spPr>
        <a:xfrm>
          <a:off x="14909800" y="1054544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66</xdr:row>
      <xdr:rowOff>4445</xdr:rowOff>
    </xdr:from>
    <xdr:to xmlns:xdr="http://schemas.openxmlformats.org/drawingml/2006/spreadsheetDrawing">
      <xdr:col>68</xdr:col>
      <xdr:colOff>152400</xdr:colOff>
      <xdr:row>66</xdr:row>
      <xdr:rowOff>10160</xdr:rowOff>
    </xdr:to>
    <xdr:cxnSp macro="">
      <xdr:nvCxnSpPr>
        <xdr:cNvPr id="331" name="直線コネクタ 330"/>
        <xdr:cNvCxnSpPr/>
      </xdr:nvCxnSpPr>
      <xdr:spPr>
        <a:xfrm>
          <a:off x="13512800" y="1132014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62</xdr:row>
      <xdr:rowOff>134620</xdr:rowOff>
    </xdr:from>
    <xdr:to xmlns:xdr="http://schemas.openxmlformats.org/drawingml/2006/spreadsheetDrawing">
      <xdr:col>68</xdr:col>
      <xdr:colOff>203200</xdr:colOff>
      <xdr:row>63</xdr:row>
      <xdr:rowOff>64770</xdr:rowOff>
    </xdr:to>
    <xdr:sp macro="" textlink="">
      <xdr:nvSpPr>
        <xdr:cNvPr id="332" name="フローチャート: 判断 331"/>
        <xdr:cNvSpPr/>
      </xdr:nvSpPr>
      <xdr:spPr>
        <a:xfrm>
          <a:off x="14351000" y="1076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61</xdr:row>
      <xdr:rowOff>74930</xdr:rowOff>
    </xdr:from>
    <xdr:ext cx="762000" cy="251460"/>
    <xdr:sp macro="" textlink="">
      <xdr:nvSpPr>
        <xdr:cNvPr id="333" name="テキスト ボックス 332"/>
        <xdr:cNvSpPr txBox="1"/>
      </xdr:nvSpPr>
      <xdr:spPr>
        <a:xfrm>
          <a:off x="14020800" y="105333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62</xdr:row>
      <xdr:rowOff>126365</xdr:rowOff>
    </xdr:from>
    <xdr:to xmlns:xdr="http://schemas.openxmlformats.org/drawingml/2006/spreadsheetDrawing">
      <xdr:col>64</xdr:col>
      <xdr:colOff>152400</xdr:colOff>
      <xdr:row>63</xdr:row>
      <xdr:rowOff>56515</xdr:rowOff>
    </xdr:to>
    <xdr:sp macro="" textlink="">
      <xdr:nvSpPr>
        <xdr:cNvPr id="334" name="フローチャート: 判断 333"/>
        <xdr:cNvSpPr/>
      </xdr:nvSpPr>
      <xdr:spPr>
        <a:xfrm>
          <a:off x="13462000" y="1075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66675</xdr:rowOff>
    </xdr:from>
    <xdr:ext cx="762000" cy="250190"/>
    <xdr:sp macro="" textlink="">
      <xdr:nvSpPr>
        <xdr:cNvPr id="335" name="テキスト ボックス 334"/>
        <xdr:cNvSpPr txBox="1"/>
      </xdr:nvSpPr>
      <xdr:spPr>
        <a:xfrm>
          <a:off x="13131800" y="1052512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0190"/>
    <xdr:sp macro="" textlink="">
      <xdr:nvSpPr>
        <xdr:cNvPr id="336" name="テキスト ボックス 335"/>
        <xdr:cNvSpPr txBox="1"/>
      </xdr:nvSpPr>
      <xdr:spPr>
        <a:xfrm>
          <a:off x="168021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0190"/>
    <xdr:sp macro="" textlink="">
      <xdr:nvSpPr>
        <xdr:cNvPr id="337" name="テキスト ボックス 336"/>
        <xdr:cNvSpPr txBox="1"/>
      </xdr:nvSpPr>
      <xdr:spPr>
        <a:xfrm>
          <a:off x="15963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0190"/>
    <xdr:sp macro="" textlink="">
      <xdr:nvSpPr>
        <xdr:cNvPr id="338" name="テキスト ボックス 337"/>
        <xdr:cNvSpPr txBox="1"/>
      </xdr:nvSpPr>
      <xdr:spPr>
        <a:xfrm>
          <a:off x="15074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0190"/>
    <xdr:sp macro="" textlink="">
      <xdr:nvSpPr>
        <xdr:cNvPr id="339" name="テキスト ボックス 338"/>
        <xdr:cNvSpPr txBox="1"/>
      </xdr:nvSpPr>
      <xdr:spPr>
        <a:xfrm>
          <a:off x="14185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0190"/>
    <xdr:sp macro="" textlink="">
      <xdr:nvSpPr>
        <xdr:cNvPr id="340" name="テキスト ボックス 339"/>
        <xdr:cNvSpPr txBox="1"/>
      </xdr:nvSpPr>
      <xdr:spPr>
        <a:xfrm>
          <a:off x="13296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66</xdr:row>
      <xdr:rowOff>102235</xdr:rowOff>
    </xdr:from>
    <xdr:to xmlns:xdr="http://schemas.openxmlformats.org/drawingml/2006/spreadsheetDrawing">
      <xdr:col>81</xdr:col>
      <xdr:colOff>95250</xdr:colOff>
      <xdr:row>67</xdr:row>
      <xdr:rowOff>32385</xdr:rowOff>
    </xdr:to>
    <xdr:sp macro="" textlink="">
      <xdr:nvSpPr>
        <xdr:cNvPr id="341" name="楕円 340"/>
        <xdr:cNvSpPr/>
      </xdr:nvSpPr>
      <xdr:spPr>
        <a:xfrm>
          <a:off x="16967200" y="1141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66</xdr:row>
      <xdr:rowOff>74930</xdr:rowOff>
    </xdr:from>
    <xdr:ext cx="762000" cy="251460"/>
    <xdr:sp macro="" textlink="">
      <xdr:nvSpPr>
        <xdr:cNvPr id="342" name="定員管理の状況該当値テキスト"/>
        <xdr:cNvSpPr txBox="1"/>
      </xdr:nvSpPr>
      <xdr:spPr>
        <a:xfrm>
          <a:off x="17106900" y="113906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66</xdr:row>
      <xdr:rowOff>49530</xdr:rowOff>
    </xdr:from>
    <xdr:to xmlns:xdr="http://schemas.openxmlformats.org/drawingml/2006/spreadsheetDrawing">
      <xdr:col>77</xdr:col>
      <xdr:colOff>95250</xdr:colOff>
      <xdr:row>66</xdr:row>
      <xdr:rowOff>151130</xdr:rowOff>
    </xdr:to>
    <xdr:sp macro="" textlink="">
      <xdr:nvSpPr>
        <xdr:cNvPr id="343" name="楕円 342"/>
        <xdr:cNvSpPr/>
      </xdr:nvSpPr>
      <xdr:spPr>
        <a:xfrm>
          <a:off x="16129000" y="1136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66</xdr:row>
      <xdr:rowOff>136525</xdr:rowOff>
    </xdr:from>
    <xdr:ext cx="736600" cy="258445"/>
    <xdr:sp macro="" textlink="">
      <xdr:nvSpPr>
        <xdr:cNvPr id="344" name="テキスト ボックス 343"/>
        <xdr:cNvSpPr txBox="1"/>
      </xdr:nvSpPr>
      <xdr:spPr>
        <a:xfrm>
          <a:off x="15798800" y="1145222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65</xdr:row>
      <xdr:rowOff>167005</xdr:rowOff>
    </xdr:from>
    <xdr:to xmlns:xdr="http://schemas.openxmlformats.org/drawingml/2006/spreadsheetDrawing">
      <xdr:col>73</xdr:col>
      <xdr:colOff>44450</xdr:colOff>
      <xdr:row>66</xdr:row>
      <xdr:rowOff>97790</xdr:rowOff>
    </xdr:to>
    <xdr:sp macro="" textlink="">
      <xdr:nvSpPr>
        <xdr:cNvPr id="345" name="楕円 344"/>
        <xdr:cNvSpPr/>
      </xdr:nvSpPr>
      <xdr:spPr>
        <a:xfrm>
          <a:off x="15240000" y="113112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66</xdr:row>
      <xdr:rowOff>81915</xdr:rowOff>
    </xdr:from>
    <xdr:ext cx="762000" cy="259080"/>
    <xdr:sp macro="" textlink="">
      <xdr:nvSpPr>
        <xdr:cNvPr id="346" name="テキスト ボックス 345"/>
        <xdr:cNvSpPr txBox="1"/>
      </xdr:nvSpPr>
      <xdr:spPr>
        <a:xfrm>
          <a:off x="14909800" y="11397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65</xdr:row>
      <xdr:rowOff>130810</xdr:rowOff>
    </xdr:from>
    <xdr:to xmlns:xdr="http://schemas.openxmlformats.org/drawingml/2006/spreadsheetDrawing">
      <xdr:col>68</xdr:col>
      <xdr:colOff>203200</xdr:colOff>
      <xdr:row>66</xdr:row>
      <xdr:rowOff>60960</xdr:rowOff>
    </xdr:to>
    <xdr:sp macro="" textlink="">
      <xdr:nvSpPr>
        <xdr:cNvPr id="347" name="楕円 346"/>
        <xdr:cNvSpPr/>
      </xdr:nvSpPr>
      <xdr:spPr>
        <a:xfrm>
          <a:off x="14351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66</xdr:row>
      <xdr:rowOff>45720</xdr:rowOff>
    </xdr:from>
    <xdr:ext cx="762000" cy="259080"/>
    <xdr:sp macro="" textlink="">
      <xdr:nvSpPr>
        <xdr:cNvPr id="348" name="テキスト ボックス 347"/>
        <xdr:cNvSpPr txBox="1"/>
      </xdr:nvSpPr>
      <xdr:spPr>
        <a:xfrm>
          <a:off x="14020800" y="11361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65</xdr:row>
      <xdr:rowOff>125095</xdr:rowOff>
    </xdr:from>
    <xdr:to xmlns:xdr="http://schemas.openxmlformats.org/drawingml/2006/spreadsheetDrawing">
      <xdr:col>64</xdr:col>
      <xdr:colOff>152400</xdr:colOff>
      <xdr:row>66</xdr:row>
      <xdr:rowOff>55245</xdr:rowOff>
    </xdr:to>
    <xdr:sp macro="" textlink="">
      <xdr:nvSpPr>
        <xdr:cNvPr id="349" name="楕円 348"/>
        <xdr:cNvSpPr/>
      </xdr:nvSpPr>
      <xdr:spPr>
        <a:xfrm>
          <a:off x="13462000" y="1126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66</xdr:row>
      <xdr:rowOff>40640</xdr:rowOff>
    </xdr:from>
    <xdr:ext cx="762000" cy="251460"/>
    <xdr:sp macro="" textlink="">
      <xdr:nvSpPr>
        <xdr:cNvPr id="350" name="テキスト ボックス 349"/>
        <xdr:cNvSpPr txBox="1"/>
      </xdr:nvSpPr>
      <xdr:spPr>
        <a:xfrm>
          <a:off x="13131800" y="113563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52" name="テキスト ボックス 351"/>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2110" cy="358775"/>
    <xdr:sp macro="" textlink="">
      <xdr:nvSpPr>
        <xdr:cNvPr id="353" name="テキスト ボックス 352"/>
        <xdr:cNvSpPr txBox="1"/>
      </xdr:nvSpPr>
      <xdr:spPr>
        <a:xfrm>
          <a:off x="15407640" y="535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[7.6%]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latin typeface="ＭＳ Ｐゴシック"/>
              <a:ea typeface="ＭＳ Ｐゴシック"/>
            </a:rPr>
            <a:t>　</a:t>
          </a:r>
          <a:r>
            <a:rPr kumimoji="1" lang="ja-JP" altLang="en-US" sz="1300">
              <a:solidFill>
                <a:sysClr val="windowText" lastClr="000000"/>
              </a:solidFill>
              <a:latin typeface="ＭＳ Ｐゴシック"/>
              <a:ea typeface="ＭＳ Ｐゴシック"/>
            </a:rPr>
            <a:t>実質公債費比率は、7.6％で、前年度に比べ0.8ポイントの増となっている。これは、分子となる元利償還金が増加したことなどによるものである。</a:t>
          </a:r>
        </a:p>
        <a:p>
          <a:r>
            <a:rPr kumimoji="1" lang="ja-JP" altLang="en-US" sz="1300">
              <a:solidFill>
                <a:sysClr val="windowText" lastClr="000000"/>
              </a:solidFill>
              <a:latin typeface="ＭＳ Ｐゴシック"/>
              <a:ea typeface="ＭＳ Ｐゴシック"/>
            </a:rPr>
            <a:t>　今後も、交付税措置のない資金手当債の借入抑制や普通建設事業の平準化などによる借入の抑制などにより、公債費の縮減に努める。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64" name="テキスト ボックス 363"/>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5" name="直線コネクタ 364"/>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6" name="テキスト ボックス 365"/>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132080</xdr:rowOff>
    </xdr:from>
    <xdr:to xmlns:xdr="http://schemas.openxmlformats.org/drawingml/2006/spreadsheetDrawing">
      <xdr:col>85</xdr:col>
      <xdr:colOff>95250</xdr:colOff>
      <xdr:row>45</xdr:row>
      <xdr:rowOff>132080</xdr:rowOff>
    </xdr:to>
    <xdr:cxnSp macro="">
      <xdr:nvCxnSpPr>
        <xdr:cNvPr id="367" name="直線コネクタ 366"/>
        <xdr:cNvCxnSpPr/>
      </xdr:nvCxnSpPr>
      <xdr:spPr>
        <a:xfrm>
          <a:off x="12827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160655</xdr:rowOff>
    </xdr:from>
    <xdr:ext cx="762000" cy="259080"/>
    <xdr:sp macro="" textlink="">
      <xdr:nvSpPr>
        <xdr:cNvPr id="368" name="テキスト ボックス 367"/>
        <xdr:cNvSpPr txBox="1"/>
      </xdr:nvSpPr>
      <xdr:spPr>
        <a:xfrm>
          <a:off x="1206500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129540</xdr:rowOff>
    </xdr:from>
    <xdr:to xmlns:xdr="http://schemas.openxmlformats.org/drawingml/2006/spreadsheetDrawing">
      <xdr:col>85</xdr:col>
      <xdr:colOff>95250</xdr:colOff>
      <xdr:row>43</xdr:row>
      <xdr:rowOff>129540</xdr:rowOff>
    </xdr:to>
    <xdr:cxnSp macro="">
      <xdr:nvCxnSpPr>
        <xdr:cNvPr id="369" name="直線コネクタ 368"/>
        <xdr:cNvCxnSpPr/>
      </xdr:nvCxnSpPr>
      <xdr:spPr>
        <a:xfrm>
          <a:off x="12827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158750</xdr:rowOff>
    </xdr:from>
    <xdr:ext cx="762000" cy="259080"/>
    <xdr:sp macro="" textlink="">
      <xdr:nvSpPr>
        <xdr:cNvPr id="370" name="テキスト ボックス 369"/>
        <xdr:cNvSpPr txBox="1"/>
      </xdr:nvSpPr>
      <xdr:spPr>
        <a:xfrm>
          <a:off x="1206500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41</xdr:row>
      <xdr:rowOff>127635</xdr:rowOff>
    </xdr:from>
    <xdr:to xmlns:xdr="http://schemas.openxmlformats.org/drawingml/2006/spreadsheetDrawing">
      <xdr:col>85</xdr:col>
      <xdr:colOff>95250</xdr:colOff>
      <xdr:row>41</xdr:row>
      <xdr:rowOff>127635</xdr:rowOff>
    </xdr:to>
    <xdr:cxnSp macro="">
      <xdr:nvCxnSpPr>
        <xdr:cNvPr id="371" name="直線コネクタ 370"/>
        <xdr:cNvCxnSpPr/>
      </xdr:nvCxnSpPr>
      <xdr:spPr>
        <a:xfrm>
          <a:off x="12827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40</xdr:row>
      <xdr:rowOff>156845</xdr:rowOff>
    </xdr:from>
    <xdr:ext cx="762000" cy="250190"/>
    <xdr:sp macro="" textlink="">
      <xdr:nvSpPr>
        <xdr:cNvPr id="372" name="テキスト ボックス 371"/>
        <xdr:cNvSpPr txBox="1"/>
      </xdr:nvSpPr>
      <xdr:spPr>
        <a:xfrm>
          <a:off x="12065000" y="701484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126365</xdr:rowOff>
    </xdr:from>
    <xdr:to xmlns:xdr="http://schemas.openxmlformats.org/drawingml/2006/spreadsheetDrawing">
      <xdr:col>85</xdr:col>
      <xdr:colOff>95250</xdr:colOff>
      <xdr:row>39</xdr:row>
      <xdr:rowOff>126365</xdr:rowOff>
    </xdr:to>
    <xdr:cxnSp macro="">
      <xdr:nvCxnSpPr>
        <xdr:cNvPr id="373" name="直線コネクタ 372"/>
        <xdr:cNvCxnSpPr/>
      </xdr:nvCxnSpPr>
      <xdr:spPr>
        <a:xfrm>
          <a:off x="12827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155575</xdr:rowOff>
    </xdr:from>
    <xdr:ext cx="762000" cy="250825"/>
    <xdr:sp macro="" textlink="">
      <xdr:nvSpPr>
        <xdr:cNvPr id="374" name="テキスト ボックス 373"/>
        <xdr:cNvSpPr txBox="1"/>
      </xdr:nvSpPr>
      <xdr:spPr>
        <a:xfrm>
          <a:off x="12065000" y="66706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37</xdr:row>
      <xdr:rowOff>124460</xdr:rowOff>
    </xdr:from>
    <xdr:to xmlns:xdr="http://schemas.openxmlformats.org/drawingml/2006/spreadsheetDrawing">
      <xdr:col>85</xdr:col>
      <xdr:colOff>95250</xdr:colOff>
      <xdr:row>37</xdr:row>
      <xdr:rowOff>124460</xdr:rowOff>
    </xdr:to>
    <xdr:cxnSp macro="">
      <xdr:nvCxnSpPr>
        <xdr:cNvPr id="375" name="直線コネクタ 374"/>
        <xdr:cNvCxnSpPr/>
      </xdr:nvCxnSpPr>
      <xdr:spPr>
        <a:xfrm>
          <a:off x="12827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36</xdr:row>
      <xdr:rowOff>153670</xdr:rowOff>
    </xdr:from>
    <xdr:ext cx="762000" cy="259080"/>
    <xdr:sp macro="" textlink="">
      <xdr:nvSpPr>
        <xdr:cNvPr id="376" name="テキスト ボックス 375"/>
        <xdr:cNvSpPr txBox="1"/>
      </xdr:nvSpPr>
      <xdr:spPr>
        <a:xfrm>
          <a:off x="1206500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35</xdr:row>
      <xdr:rowOff>122555</xdr:rowOff>
    </xdr:from>
    <xdr:to xmlns:xdr="http://schemas.openxmlformats.org/drawingml/2006/spreadsheetDrawing">
      <xdr:col>85</xdr:col>
      <xdr:colOff>95250</xdr:colOff>
      <xdr:row>35</xdr:row>
      <xdr:rowOff>122555</xdr:rowOff>
    </xdr:to>
    <xdr:cxnSp macro="">
      <xdr:nvCxnSpPr>
        <xdr:cNvPr id="377" name="直線コネクタ 376"/>
        <xdr:cNvCxnSpPr/>
      </xdr:nvCxnSpPr>
      <xdr:spPr>
        <a:xfrm>
          <a:off x="12827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78" name="直線コネクタ 377"/>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31750</xdr:rowOff>
    </xdr:from>
    <xdr:to xmlns:xdr="http://schemas.openxmlformats.org/drawingml/2006/spreadsheetDrawing">
      <xdr:col>81</xdr:col>
      <xdr:colOff>44450</xdr:colOff>
      <xdr:row>44</xdr:row>
      <xdr:rowOff>107950</xdr:rowOff>
    </xdr:to>
    <xdr:cxnSp macro="">
      <xdr:nvCxnSpPr>
        <xdr:cNvPr id="380" name="直線コネクタ 379"/>
        <xdr:cNvCxnSpPr/>
      </xdr:nvCxnSpPr>
      <xdr:spPr>
        <a:xfrm flipV="1">
          <a:off x="17018000" y="6203950"/>
          <a:ext cx="0" cy="14478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80010</xdr:rowOff>
    </xdr:from>
    <xdr:ext cx="762000" cy="259080"/>
    <xdr:sp macro="" textlink="">
      <xdr:nvSpPr>
        <xdr:cNvPr id="381" name="公債費負担の状況最小値テキスト"/>
        <xdr:cNvSpPr txBox="1"/>
      </xdr:nvSpPr>
      <xdr:spPr>
        <a:xfrm>
          <a:off x="17106900" y="7623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44</xdr:row>
      <xdr:rowOff>107950</xdr:rowOff>
    </xdr:from>
    <xdr:to xmlns:xdr="http://schemas.openxmlformats.org/drawingml/2006/spreadsheetDrawing">
      <xdr:col>81</xdr:col>
      <xdr:colOff>133350</xdr:colOff>
      <xdr:row>44</xdr:row>
      <xdr:rowOff>107950</xdr:rowOff>
    </xdr:to>
    <xdr:cxnSp macro="">
      <xdr:nvCxnSpPr>
        <xdr:cNvPr id="382" name="直線コネクタ 381"/>
        <xdr:cNvCxnSpPr/>
      </xdr:nvCxnSpPr>
      <xdr:spPr>
        <a:xfrm>
          <a:off x="16929100" y="7651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34</xdr:row>
      <xdr:rowOff>118110</xdr:rowOff>
    </xdr:from>
    <xdr:ext cx="762000" cy="259080"/>
    <xdr:sp macro="" textlink="">
      <xdr:nvSpPr>
        <xdr:cNvPr id="383" name="公債費負担の状況最大値テキスト"/>
        <xdr:cNvSpPr txBox="1"/>
      </xdr:nvSpPr>
      <xdr:spPr>
        <a:xfrm>
          <a:off x="17106900" y="59474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31750</xdr:rowOff>
    </xdr:from>
    <xdr:to xmlns:xdr="http://schemas.openxmlformats.org/drawingml/2006/spreadsheetDrawing">
      <xdr:col>81</xdr:col>
      <xdr:colOff>133350</xdr:colOff>
      <xdr:row>36</xdr:row>
      <xdr:rowOff>31750</xdr:rowOff>
    </xdr:to>
    <xdr:cxnSp macro="">
      <xdr:nvCxnSpPr>
        <xdr:cNvPr id="384" name="直線コネクタ 383"/>
        <xdr:cNvCxnSpPr/>
      </xdr:nvCxnSpPr>
      <xdr:spPr>
        <a:xfrm>
          <a:off x="16929100" y="6203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42</xdr:row>
      <xdr:rowOff>48260</xdr:rowOff>
    </xdr:from>
    <xdr:to xmlns:xdr="http://schemas.openxmlformats.org/drawingml/2006/spreadsheetDrawing">
      <xdr:col>81</xdr:col>
      <xdr:colOff>44450</xdr:colOff>
      <xdr:row>42</xdr:row>
      <xdr:rowOff>140335</xdr:rowOff>
    </xdr:to>
    <xdr:cxnSp macro="">
      <xdr:nvCxnSpPr>
        <xdr:cNvPr id="385" name="直線コネクタ 384"/>
        <xdr:cNvCxnSpPr/>
      </xdr:nvCxnSpPr>
      <xdr:spPr>
        <a:xfrm>
          <a:off x="16179800" y="7249160"/>
          <a:ext cx="8382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39</xdr:row>
      <xdr:rowOff>115570</xdr:rowOff>
    </xdr:from>
    <xdr:ext cx="762000" cy="259080"/>
    <xdr:sp macro="" textlink="">
      <xdr:nvSpPr>
        <xdr:cNvPr id="386" name="公債費負担の状況平均値テキスト"/>
        <xdr:cNvSpPr txBox="1"/>
      </xdr:nvSpPr>
      <xdr:spPr>
        <a:xfrm>
          <a:off x="17106900" y="68021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40</xdr:row>
      <xdr:rowOff>99060</xdr:rowOff>
    </xdr:from>
    <xdr:to xmlns:xdr="http://schemas.openxmlformats.org/drawingml/2006/spreadsheetDrawing">
      <xdr:col>81</xdr:col>
      <xdr:colOff>95250</xdr:colOff>
      <xdr:row>41</xdr:row>
      <xdr:rowOff>29210</xdr:rowOff>
    </xdr:to>
    <xdr:sp macro="" textlink="">
      <xdr:nvSpPr>
        <xdr:cNvPr id="387" name="フローチャート: 判断 386"/>
        <xdr:cNvSpPr/>
      </xdr:nvSpPr>
      <xdr:spPr>
        <a:xfrm>
          <a:off x="16967200" y="6957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41</xdr:row>
      <xdr:rowOff>127635</xdr:rowOff>
    </xdr:from>
    <xdr:to xmlns:xdr="http://schemas.openxmlformats.org/drawingml/2006/spreadsheetDrawing">
      <xdr:col>77</xdr:col>
      <xdr:colOff>44450</xdr:colOff>
      <xdr:row>42</xdr:row>
      <xdr:rowOff>48260</xdr:rowOff>
    </xdr:to>
    <xdr:cxnSp macro="">
      <xdr:nvCxnSpPr>
        <xdr:cNvPr id="388" name="直線コネクタ 387"/>
        <xdr:cNvCxnSpPr/>
      </xdr:nvCxnSpPr>
      <xdr:spPr>
        <a:xfrm>
          <a:off x="15290800" y="7157085"/>
          <a:ext cx="8890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40</xdr:row>
      <xdr:rowOff>99060</xdr:rowOff>
    </xdr:from>
    <xdr:to xmlns:xdr="http://schemas.openxmlformats.org/drawingml/2006/spreadsheetDrawing">
      <xdr:col>77</xdr:col>
      <xdr:colOff>95250</xdr:colOff>
      <xdr:row>41</xdr:row>
      <xdr:rowOff>29210</xdr:rowOff>
    </xdr:to>
    <xdr:sp macro="" textlink="">
      <xdr:nvSpPr>
        <xdr:cNvPr id="389" name="フローチャート: 判断 388"/>
        <xdr:cNvSpPr/>
      </xdr:nvSpPr>
      <xdr:spPr>
        <a:xfrm>
          <a:off x="16129000" y="6957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39370</xdr:rowOff>
    </xdr:from>
    <xdr:ext cx="736600" cy="259080"/>
    <xdr:sp macro="" textlink="">
      <xdr:nvSpPr>
        <xdr:cNvPr id="390" name="テキスト ボックス 389"/>
        <xdr:cNvSpPr txBox="1"/>
      </xdr:nvSpPr>
      <xdr:spPr>
        <a:xfrm>
          <a:off x="15798800" y="67259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41</xdr:row>
      <xdr:rowOff>12700</xdr:rowOff>
    </xdr:from>
    <xdr:to xmlns:xdr="http://schemas.openxmlformats.org/drawingml/2006/spreadsheetDrawing">
      <xdr:col>72</xdr:col>
      <xdr:colOff>203200</xdr:colOff>
      <xdr:row>41</xdr:row>
      <xdr:rowOff>127635</xdr:rowOff>
    </xdr:to>
    <xdr:cxnSp macro="">
      <xdr:nvCxnSpPr>
        <xdr:cNvPr id="391" name="直線コネクタ 390"/>
        <xdr:cNvCxnSpPr/>
      </xdr:nvCxnSpPr>
      <xdr:spPr>
        <a:xfrm>
          <a:off x="14401800" y="7042150"/>
          <a:ext cx="889000" cy="1149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40</xdr:row>
      <xdr:rowOff>87630</xdr:rowOff>
    </xdr:from>
    <xdr:to xmlns:xdr="http://schemas.openxmlformats.org/drawingml/2006/spreadsheetDrawing">
      <xdr:col>73</xdr:col>
      <xdr:colOff>44450</xdr:colOff>
      <xdr:row>41</xdr:row>
      <xdr:rowOff>17780</xdr:rowOff>
    </xdr:to>
    <xdr:sp macro="" textlink="">
      <xdr:nvSpPr>
        <xdr:cNvPr id="392" name="フローチャート: 判断 391"/>
        <xdr:cNvSpPr/>
      </xdr:nvSpPr>
      <xdr:spPr>
        <a:xfrm>
          <a:off x="15240000" y="6945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39</xdr:row>
      <xdr:rowOff>27940</xdr:rowOff>
    </xdr:from>
    <xdr:ext cx="762000" cy="259080"/>
    <xdr:sp macro="" textlink="">
      <xdr:nvSpPr>
        <xdr:cNvPr id="393" name="テキスト ボックス 392"/>
        <xdr:cNvSpPr txBox="1"/>
      </xdr:nvSpPr>
      <xdr:spPr>
        <a:xfrm>
          <a:off x="14909800" y="67144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40</xdr:row>
      <xdr:rowOff>138430</xdr:rowOff>
    </xdr:from>
    <xdr:to xmlns:xdr="http://schemas.openxmlformats.org/drawingml/2006/spreadsheetDrawing">
      <xdr:col>68</xdr:col>
      <xdr:colOff>152400</xdr:colOff>
      <xdr:row>41</xdr:row>
      <xdr:rowOff>12700</xdr:rowOff>
    </xdr:to>
    <xdr:cxnSp macro="">
      <xdr:nvCxnSpPr>
        <xdr:cNvPr id="394" name="直線コネクタ 393"/>
        <xdr:cNvCxnSpPr/>
      </xdr:nvCxnSpPr>
      <xdr:spPr>
        <a:xfrm>
          <a:off x="13512800" y="699643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76200</xdr:rowOff>
    </xdr:from>
    <xdr:to xmlns:xdr="http://schemas.openxmlformats.org/drawingml/2006/spreadsheetDrawing">
      <xdr:col>68</xdr:col>
      <xdr:colOff>203200</xdr:colOff>
      <xdr:row>41</xdr:row>
      <xdr:rowOff>6350</xdr:rowOff>
    </xdr:to>
    <xdr:sp macro="" textlink="">
      <xdr:nvSpPr>
        <xdr:cNvPr id="395" name="フローチャート: 判断 394"/>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39</xdr:row>
      <xdr:rowOff>16510</xdr:rowOff>
    </xdr:from>
    <xdr:ext cx="762000" cy="259080"/>
    <xdr:sp macro="" textlink="">
      <xdr:nvSpPr>
        <xdr:cNvPr id="396" name="テキスト ボックス 395"/>
        <xdr:cNvSpPr txBox="1"/>
      </xdr:nvSpPr>
      <xdr:spPr>
        <a:xfrm>
          <a:off x="14020800" y="6703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41910</xdr:rowOff>
    </xdr:from>
    <xdr:to xmlns:xdr="http://schemas.openxmlformats.org/drawingml/2006/spreadsheetDrawing">
      <xdr:col>64</xdr:col>
      <xdr:colOff>152400</xdr:colOff>
      <xdr:row>40</xdr:row>
      <xdr:rowOff>143510</xdr:rowOff>
    </xdr:to>
    <xdr:sp macro="" textlink="">
      <xdr:nvSpPr>
        <xdr:cNvPr id="397" name="フローチャート: 判断 396"/>
        <xdr:cNvSpPr/>
      </xdr:nvSpPr>
      <xdr:spPr>
        <a:xfrm>
          <a:off x="13462000" y="6899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38</xdr:row>
      <xdr:rowOff>153670</xdr:rowOff>
    </xdr:from>
    <xdr:ext cx="762000" cy="259080"/>
    <xdr:sp macro="" textlink="">
      <xdr:nvSpPr>
        <xdr:cNvPr id="398" name="テキスト ボックス 397"/>
        <xdr:cNvSpPr txBox="1"/>
      </xdr:nvSpPr>
      <xdr:spPr>
        <a:xfrm>
          <a:off x="13131800" y="6668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99" name="テキスト ボックス 398"/>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400" name="テキスト ボックス 399"/>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401" name="テキスト ボックス 400"/>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402" name="テキスト ボックス 401"/>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403" name="テキスト ボックス 402"/>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42</xdr:row>
      <xdr:rowOff>89535</xdr:rowOff>
    </xdr:from>
    <xdr:to xmlns:xdr="http://schemas.openxmlformats.org/drawingml/2006/spreadsheetDrawing">
      <xdr:col>81</xdr:col>
      <xdr:colOff>95250</xdr:colOff>
      <xdr:row>43</xdr:row>
      <xdr:rowOff>19685</xdr:rowOff>
    </xdr:to>
    <xdr:sp macro="" textlink="">
      <xdr:nvSpPr>
        <xdr:cNvPr id="404" name="楕円 403"/>
        <xdr:cNvSpPr/>
      </xdr:nvSpPr>
      <xdr:spPr>
        <a:xfrm>
          <a:off x="16967200" y="7290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42</xdr:row>
      <xdr:rowOff>61595</xdr:rowOff>
    </xdr:from>
    <xdr:ext cx="762000" cy="259080"/>
    <xdr:sp macro="" textlink="">
      <xdr:nvSpPr>
        <xdr:cNvPr id="405" name="公債費負担の状況該当値テキスト"/>
        <xdr:cNvSpPr txBox="1"/>
      </xdr:nvSpPr>
      <xdr:spPr>
        <a:xfrm>
          <a:off x="17106900" y="72624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41</xdr:row>
      <xdr:rowOff>168910</xdr:rowOff>
    </xdr:from>
    <xdr:to xmlns:xdr="http://schemas.openxmlformats.org/drawingml/2006/spreadsheetDrawing">
      <xdr:col>77</xdr:col>
      <xdr:colOff>95250</xdr:colOff>
      <xdr:row>42</xdr:row>
      <xdr:rowOff>99060</xdr:rowOff>
    </xdr:to>
    <xdr:sp macro="" textlink="">
      <xdr:nvSpPr>
        <xdr:cNvPr id="406" name="楕円 405"/>
        <xdr:cNvSpPr/>
      </xdr:nvSpPr>
      <xdr:spPr>
        <a:xfrm>
          <a:off x="16129000" y="719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42</xdr:row>
      <xdr:rowOff>83820</xdr:rowOff>
    </xdr:from>
    <xdr:ext cx="736600" cy="259080"/>
    <xdr:sp macro="" textlink="">
      <xdr:nvSpPr>
        <xdr:cNvPr id="407" name="テキスト ボックス 406"/>
        <xdr:cNvSpPr txBox="1"/>
      </xdr:nvSpPr>
      <xdr:spPr>
        <a:xfrm>
          <a:off x="15798800" y="72847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41</xdr:row>
      <xdr:rowOff>76835</xdr:rowOff>
    </xdr:from>
    <xdr:to xmlns:xdr="http://schemas.openxmlformats.org/drawingml/2006/spreadsheetDrawing">
      <xdr:col>73</xdr:col>
      <xdr:colOff>44450</xdr:colOff>
      <xdr:row>42</xdr:row>
      <xdr:rowOff>6985</xdr:rowOff>
    </xdr:to>
    <xdr:sp macro="" textlink="">
      <xdr:nvSpPr>
        <xdr:cNvPr id="408" name="楕円 407"/>
        <xdr:cNvSpPr/>
      </xdr:nvSpPr>
      <xdr:spPr>
        <a:xfrm>
          <a:off x="15240000" y="710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163195</xdr:rowOff>
    </xdr:from>
    <xdr:ext cx="762000" cy="259080"/>
    <xdr:sp macro="" textlink="">
      <xdr:nvSpPr>
        <xdr:cNvPr id="409" name="テキスト ボックス 408"/>
        <xdr:cNvSpPr txBox="1"/>
      </xdr:nvSpPr>
      <xdr:spPr>
        <a:xfrm>
          <a:off x="14909800" y="71926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40</xdr:row>
      <xdr:rowOff>133350</xdr:rowOff>
    </xdr:from>
    <xdr:to xmlns:xdr="http://schemas.openxmlformats.org/drawingml/2006/spreadsheetDrawing">
      <xdr:col>68</xdr:col>
      <xdr:colOff>203200</xdr:colOff>
      <xdr:row>41</xdr:row>
      <xdr:rowOff>63500</xdr:rowOff>
    </xdr:to>
    <xdr:sp macro="" textlink="">
      <xdr:nvSpPr>
        <xdr:cNvPr id="410" name="楕円 409"/>
        <xdr:cNvSpPr/>
      </xdr:nvSpPr>
      <xdr:spPr>
        <a:xfrm>
          <a:off x="14351000" y="699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41</xdr:row>
      <xdr:rowOff>48895</xdr:rowOff>
    </xdr:from>
    <xdr:ext cx="762000" cy="259080"/>
    <xdr:sp macro="" textlink="">
      <xdr:nvSpPr>
        <xdr:cNvPr id="411" name="テキスト ボックス 410"/>
        <xdr:cNvSpPr txBox="1"/>
      </xdr:nvSpPr>
      <xdr:spPr>
        <a:xfrm>
          <a:off x="14020800" y="7078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87630</xdr:rowOff>
    </xdr:from>
    <xdr:to xmlns:xdr="http://schemas.openxmlformats.org/drawingml/2006/spreadsheetDrawing">
      <xdr:col>64</xdr:col>
      <xdr:colOff>152400</xdr:colOff>
      <xdr:row>41</xdr:row>
      <xdr:rowOff>17780</xdr:rowOff>
    </xdr:to>
    <xdr:sp macro="" textlink="">
      <xdr:nvSpPr>
        <xdr:cNvPr id="412" name="楕円 411"/>
        <xdr:cNvSpPr/>
      </xdr:nvSpPr>
      <xdr:spPr>
        <a:xfrm>
          <a:off x="13462000" y="694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2540</xdr:rowOff>
    </xdr:from>
    <xdr:ext cx="762000" cy="259080"/>
    <xdr:sp macro="" textlink="">
      <xdr:nvSpPr>
        <xdr:cNvPr id="413" name="テキスト ボックス 412"/>
        <xdr:cNvSpPr txBox="1"/>
      </xdr:nvSpPr>
      <xdr:spPr>
        <a:xfrm>
          <a:off x="13131800" y="70319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15" name="テキスト ボックス 414"/>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2110" cy="358775"/>
    <xdr:sp macro="" textlink="">
      <xdr:nvSpPr>
        <xdr:cNvPr id="416" name="テキスト ボックス 415"/>
        <xdr:cNvSpPr txBox="1"/>
      </xdr:nvSpPr>
      <xdr:spPr>
        <a:xfrm>
          <a:off x="15324455" y="154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[65.8%]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200">
              <a:solidFill>
                <a:schemeClr val="dk1"/>
              </a:solidFill>
              <a:effectLst/>
              <a:latin typeface="ＭＳ Ｐゴシック"/>
              <a:ea typeface="ＭＳ Ｐゴシック"/>
              <a:cs typeface="+mn-cs"/>
            </a:rPr>
            <a:t>　</a:t>
          </a:r>
          <a:r>
            <a:rPr kumimoji="1" lang="ja-JP" altLang="ja-JP" sz="1300">
              <a:solidFill>
                <a:schemeClr val="dk1"/>
              </a:solidFill>
              <a:effectLst/>
              <a:latin typeface="ＭＳ Ｐゴシック"/>
              <a:ea typeface="ＭＳ Ｐゴシック"/>
              <a:cs typeface="+mn-cs"/>
            </a:rPr>
            <a:t>前年度に比べ1.1ポイントの増となっているが、これは、分母となる標準財政規模の増加があったものの、分子である将来負担額から差し引く基準財政需要額算入見込額が減少したことなどによるものである。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a:t>
          </a:r>
          <a:r>
            <a:rPr kumimoji="1" lang="ja-JP" altLang="en-US" sz="1300">
              <a:solidFill>
                <a:schemeClr val="dk1"/>
              </a:solidFill>
              <a:effectLst/>
              <a:latin typeface="ＭＳ Ｐゴシック"/>
              <a:ea typeface="ＭＳ Ｐゴシック"/>
              <a:cs typeface="+mn-cs"/>
            </a:rPr>
            <a:t>引き続き、</a:t>
          </a:r>
          <a:r>
            <a:rPr kumimoji="1" lang="ja-JP" altLang="ja-JP" sz="1300">
              <a:solidFill>
                <a:schemeClr val="dk1"/>
              </a:solidFill>
              <a:effectLst/>
              <a:latin typeface="ＭＳ Ｐゴシック"/>
              <a:ea typeface="ＭＳ Ｐゴシック"/>
              <a:cs typeface="+mn-cs"/>
            </a:rPr>
            <a:t>中期財政運営方針に基づく財政健全化の取り組みを実施することにより、将来に渡って安定した財政運営が行えるよう努める。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17170"/>
    <xdr:sp macro="" textlink="">
      <xdr:nvSpPr>
        <xdr:cNvPr id="427" name="テキスト ボックス 426"/>
        <xdr:cNvSpPr txBox="1"/>
      </xdr:nvSpPr>
      <xdr:spPr>
        <a:xfrm>
          <a:off x="12788900" y="177800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28" name="直線コネクタ 427"/>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29" name="テキスト ボックス 428"/>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93345</xdr:rowOff>
    </xdr:from>
    <xdr:to xmlns:xdr="http://schemas.openxmlformats.org/drawingml/2006/spreadsheetDrawing">
      <xdr:col>85</xdr:col>
      <xdr:colOff>95250</xdr:colOff>
      <xdr:row>23</xdr:row>
      <xdr:rowOff>93345</xdr:rowOff>
    </xdr:to>
    <xdr:cxnSp macro="">
      <xdr:nvCxnSpPr>
        <xdr:cNvPr id="430" name="直線コネクタ 429"/>
        <xdr:cNvCxnSpPr/>
      </xdr:nvCxnSpPr>
      <xdr:spPr>
        <a:xfrm>
          <a:off x="12827000" y="403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122555</xdr:rowOff>
    </xdr:from>
    <xdr:ext cx="762000" cy="250190"/>
    <xdr:sp macro="" textlink="">
      <xdr:nvSpPr>
        <xdr:cNvPr id="431" name="テキスト ボックス 430"/>
        <xdr:cNvSpPr txBox="1"/>
      </xdr:nvSpPr>
      <xdr:spPr>
        <a:xfrm>
          <a:off x="12065000" y="38944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21</xdr:row>
      <xdr:rowOff>91440</xdr:rowOff>
    </xdr:from>
    <xdr:to xmlns:xdr="http://schemas.openxmlformats.org/drawingml/2006/spreadsheetDrawing">
      <xdr:col>85</xdr:col>
      <xdr:colOff>95250</xdr:colOff>
      <xdr:row>21</xdr:row>
      <xdr:rowOff>91440</xdr:rowOff>
    </xdr:to>
    <xdr:cxnSp macro="">
      <xdr:nvCxnSpPr>
        <xdr:cNvPr id="432" name="直線コネクタ 431"/>
        <xdr:cNvCxnSpPr/>
      </xdr:nvCxnSpPr>
      <xdr:spPr>
        <a:xfrm>
          <a:off x="12827000" y="369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120650</xdr:rowOff>
    </xdr:from>
    <xdr:ext cx="762000" cy="251460"/>
    <xdr:sp macro="" textlink="">
      <xdr:nvSpPr>
        <xdr:cNvPr id="433" name="テキスト ボックス 432"/>
        <xdr:cNvSpPr txBox="1"/>
      </xdr:nvSpPr>
      <xdr:spPr>
        <a:xfrm>
          <a:off x="12065000" y="35496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89535</xdr:rowOff>
    </xdr:from>
    <xdr:to xmlns:xdr="http://schemas.openxmlformats.org/drawingml/2006/spreadsheetDrawing">
      <xdr:col>85</xdr:col>
      <xdr:colOff>95250</xdr:colOff>
      <xdr:row>19</xdr:row>
      <xdr:rowOff>89535</xdr:rowOff>
    </xdr:to>
    <xdr:cxnSp macro="">
      <xdr:nvCxnSpPr>
        <xdr:cNvPr id="434" name="直線コネクタ 433"/>
        <xdr:cNvCxnSpPr/>
      </xdr:nvCxnSpPr>
      <xdr:spPr>
        <a:xfrm>
          <a:off x="12827000" y="334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18</xdr:row>
      <xdr:rowOff>118745</xdr:rowOff>
    </xdr:from>
    <xdr:ext cx="762000" cy="259080"/>
    <xdr:sp macro="" textlink="">
      <xdr:nvSpPr>
        <xdr:cNvPr id="435" name="テキスト ボックス 434"/>
        <xdr:cNvSpPr txBox="1"/>
      </xdr:nvSpPr>
      <xdr:spPr>
        <a:xfrm>
          <a:off x="12065000" y="320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88265</xdr:rowOff>
    </xdr:from>
    <xdr:to xmlns:xdr="http://schemas.openxmlformats.org/drawingml/2006/spreadsheetDrawing">
      <xdr:col>85</xdr:col>
      <xdr:colOff>95250</xdr:colOff>
      <xdr:row>17</xdr:row>
      <xdr:rowOff>88265</xdr:rowOff>
    </xdr:to>
    <xdr:cxnSp macro="">
      <xdr:nvCxnSpPr>
        <xdr:cNvPr id="436" name="直線コネクタ 435"/>
        <xdr:cNvCxnSpPr/>
      </xdr:nvCxnSpPr>
      <xdr:spPr>
        <a:xfrm>
          <a:off x="12827000" y="300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117475</xdr:rowOff>
    </xdr:from>
    <xdr:ext cx="762000" cy="259080"/>
    <xdr:sp macro="" textlink="">
      <xdr:nvSpPr>
        <xdr:cNvPr id="437" name="テキスト ボックス 436"/>
        <xdr:cNvSpPr txBox="1"/>
      </xdr:nvSpPr>
      <xdr:spPr>
        <a:xfrm>
          <a:off x="12065000" y="286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15</xdr:row>
      <xdr:rowOff>86360</xdr:rowOff>
    </xdr:from>
    <xdr:to xmlns:xdr="http://schemas.openxmlformats.org/drawingml/2006/spreadsheetDrawing">
      <xdr:col>85</xdr:col>
      <xdr:colOff>95250</xdr:colOff>
      <xdr:row>15</xdr:row>
      <xdr:rowOff>86360</xdr:rowOff>
    </xdr:to>
    <xdr:cxnSp macro="">
      <xdr:nvCxnSpPr>
        <xdr:cNvPr id="438" name="直線コネクタ 437"/>
        <xdr:cNvCxnSpPr/>
      </xdr:nvCxnSpPr>
      <xdr:spPr>
        <a:xfrm>
          <a:off x="12827000" y="265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14</xdr:row>
      <xdr:rowOff>115570</xdr:rowOff>
    </xdr:from>
    <xdr:ext cx="762000" cy="259080"/>
    <xdr:sp macro="" textlink="">
      <xdr:nvSpPr>
        <xdr:cNvPr id="439" name="テキスト ボックス 438"/>
        <xdr:cNvSpPr txBox="1"/>
      </xdr:nvSpPr>
      <xdr:spPr>
        <a:xfrm>
          <a:off x="12065000" y="251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84455</xdr:rowOff>
    </xdr:from>
    <xdr:to xmlns:xdr="http://schemas.openxmlformats.org/drawingml/2006/spreadsheetDrawing">
      <xdr:col>85</xdr:col>
      <xdr:colOff>95250</xdr:colOff>
      <xdr:row>13</xdr:row>
      <xdr:rowOff>84455</xdr:rowOff>
    </xdr:to>
    <xdr:cxnSp macro="">
      <xdr:nvCxnSpPr>
        <xdr:cNvPr id="440" name="直線コネクタ 439"/>
        <xdr:cNvCxnSpPr/>
      </xdr:nvCxnSpPr>
      <xdr:spPr>
        <a:xfrm>
          <a:off x="12827000" y="231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113665</xdr:rowOff>
    </xdr:from>
    <xdr:ext cx="762000" cy="258445"/>
    <xdr:sp macro="" textlink="">
      <xdr:nvSpPr>
        <xdr:cNvPr id="441" name="テキスト ボックス 440"/>
        <xdr:cNvSpPr txBox="1"/>
      </xdr:nvSpPr>
      <xdr:spPr>
        <a:xfrm>
          <a:off x="12065000" y="217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42" name="直線コネクタ 441"/>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84455</xdr:rowOff>
    </xdr:from>
    <xdr:to xmlns:xdr="http://schemas.openxmlformats.org/drawingml/2006/spreadsheetDrawing">
      <xdr:col>81</xdr:col>
      <xdr:colOff>44450</xdr:colOff>
      <xdr:row>23</xdr:row>
      <xdr:rowOff>8890</xdr:rowOff>
    </xdr:to>
    <xdr:cxnSp macro="">
      <xdr:nvCxnSpPr>
        <xdr:cNvPr id="444" name="直線コネクタ 443"/>
        <xdr:cNvCxnSpPr/>
      </xdr:nvCxnSpPr>
      <xdr:spPr>
        <a:xfrm flipV="1">
          <a:off x="17018000" y="2313305"/>
          <a:ext cx="0" cy="16389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22</xdr:row>
      <xdr:rowOff>152400</xdr:rowOff>
    </xdr:from>
    <xdr:ext cx="762000" cy="259080"/>
    <xdr:sp macro="" textlink="">
      <xdr:nvSpPr>
        <xdr:cNvPr id="445" name="将来負担の状況最小値テキスト"/>
        <xdr:cNvSpPr txBox="1"/>
      </xdr:nvSpPr>
      <xdr:spPr>
        <a:xfrm>
          <a:off x="17106900" y="3924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8890</xdr:rowOff>
    </xdr:from>
    <xdr:to xmlns:xdr="http://schemas.openxmlformats.org/drawingml/2006/spreadsheetDrawing">
      <xdr:col>81</xdr:col>
      <xdr:colOff>133350</xdr:colOff>
      <xdr:row>23</xdr:row>
      <xdr:rowOff>8890</xdr:rowOff>
    </xdr:to>
    <xdr:cxnSp macro="">
      <xdr:nvCxnSpPr>
        <xdr:cNvPr id="446" name="直線コネクタ 445"/>
        <xdr:cNvCxnSpPr/>
      </xdr:nvCxnSpPr>
      <xdr:spPr>
        <a:xfrm>
          <a:off x="16929100" y="3952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11</xdr:row>
      <xdr:rowOff>120650</xdr:rowOff>
    </xdr:from>
    <xdr:ext cx="762000" cy="251460"/>
    <xdr:sp macro="" textlink="">
      <xdr:nvSpPr>
        <xdr:cNvPr id="447" name="将来負担の状況最大値テキスト"/>
        <xdr:cNvSpPr txBox="1"/>
      </xdr:nvSpPr>
      <xdr:spPr>
        <a:xfrm>
          <a:off x="17106900" y="20066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84455</xdr:rowOff>
    </xdr:from>
    <xdr:to xmlns:xdr="http://schemas.openxmlformats.org/drawingml/2006/spreadsheetDrawing">
      <xdr:col>81</xdr:col>
      <xdr:colOff>133350</xdr:colOff>
      <xdr:row>13</xdr:row>
      <xdr:rowOff>84455</xdr:rowOff>
    </xdr:to>
    <xdr:cxnSp macro="">
      <xdr:nvCxnSpPr>
        <xdr:cNvPr id="448" name="直線コネクタ 447"/>
        <xdr:cNvCxnSpPr/>
      </xdr:nvCxnSpPr>
      <xdr:spPr>
        <a:xfrm>
          <a:off x="16929100" y="23133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19</xdr:row>
      <xdr:rowOff>170815</xdr:rowOff>
    </xdr:from>
    <xdr:to xmlns:xdr="http://schemas.openxmlformats.org/drawingml/2006/spreadsheetDrawing">
      <xdr:col>81</xdr:col>
      <xdr:colOff>44450</xdr:colOff>
      <xdr:row>20</xdr:row>
      <xdr:rowOff>18415</xdr:rowOff>
    </xdr:to>
    <xdr:cxnSp macro="">
      <xdr:nvCxnSpPr>
        <xdr:cNvPr id="449" name="直線コネクタ 448"/>
        <xdr:cNvCxnSpPr/>
      </xdr:nvCxnSpPr>
      <xdr:spPr>
        <a:xfrm>
          <a:off x="16179800" y="3428365"/>
          <a:ext cx="8382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63500</xdr:rowOff>
    </xdr:from>
    <xdr:ext cx="762000" cy="251460"/>
    <xdr:sp macro="" textlink="">
      <xdr:nvSpPr>
        <xdr:cNvPr id="450" name="将来負担の状況平均値テキスト"/>
        <xdr:cNvSpPr txBox="1"/>
      </xdr:nvSpPr>
      <xdr:spPr>
        <a:xfrm>
          <a:off x="17106900" y="212090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33655</xdr:rowOff>
    </xdr:from>
    <xdr:to xmlns:xdr="http://schemas.openxmlformats.org/drawingml/2006/spreadsheetDrawing">
      <xdr:col>81</xdr:col>
      <xdr:colOff>95250</xdr:colOff>
      <xdr:row>13</xdr:row>
      <xdr:rowOff>135255</xdr:rowOff>
    </xdr:to>
    <xdr:sp macro="" textlink="">
      <xdr:nvSpPr>
        <xdr:cNvPr id="451" name="フローチャート: 判断 450"/>
        <xdr:cNvSpPr/>
      </xdr:nvSpPr>
      <xdr:spPr>
        <a:xfrm>
          <a:off x="169672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19</xdr:row>
      <xdr:rowOff>170815</xdr:rowOff>
    </xdr:from>
    <xdr:to xmlns:xdr="http://schemas.openxmlformats.org/drawingml/2006/spreadsheetDrawing">
      <xdr:col>77</xdr:col>
      <xdr:colOff>44450</xdr:colOff>
      <xdr:row>20</xdr:row>
      <xdr:rowOff>156210</xdr:rowOff>
    </xdr:to>
    <xdr:cxnSp macro="">
      <xdr:nvCxnSpPr>
        <xdr:cNvPr id="452" name="直線コネクタ 451"/>
        <xdr:cNvCxnSpPr/>
      </xdr:nvCxnSpPr>
      <xdr:spPr>
        <a:xfrm flipV="1">
          <a:off x="15290800" y="3428365"/>
          <a:ext cx="889000" cy="156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13</xdr:row>
      <xdr:rowOff>33655</xdr:rowOff>
    </xdr:from>
    <xdr:to xmlns:xdr="http://schemas.openxmlformats.org/drawingml/2006/spreadsheetDrawing">
      <xdr:col>77</xdr:col>
      <xdr:colOff>95250</xdr:colOff>
      <xdr:row>13</xdr:row>
      <xdr:rowOff>135255</xdr:rowOff>
    </xdr:to>
    <xdr:sp macro="" textlink="">
      <xdr:nvSpPr>
        <xdr:cNvPr id="453" name="フローチャート: 判断 452"/>
        <xdr:cNvSpPr/>
      </xdr:nvSpPr>
      <xdr:spPr>
        <a:xfrm>
          <a:off x="16129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11</xdr:row>
      <xdr:rowOff>145415</xdr:rowOff>
    </xdr:from>
    <xdr:ext cx="736600" cy="250190"/>
    <xdr:sp macro="" textlink="">
      <xdr:nvSpPr>
        <xdr:cNvPr id="454" name="テキスト ボックス 453"/>
        <xdr:cNvSpPr txBox="1"/>
      </xdr:nvSpPr>
      <xdr:spPr>
        <a:xfrm>
          <a:off x="15798800" y="203136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20</xdr:row>
      <xdr:rowOff>156210</xdr:rowOff>
    </xdr:from>
    <xdr:to xmlns:xdr="http://schemas.openxmlformats.org/drawingml/2006/spreadsheetDrawing">
      <xdr:col>72</xdr:col>
      <xdr:colOff>203200</xdr:colOff>
      <xdr:row>20</xdr:row>
      <xdr:rowOff>159385</xdr:rowOff>
    </xdr:to>
    <xdr:cxnSp macro="">
      <xdr:nvCxnSpPr>
        <xdr:cNvPr id="455" name="直線コネクタ 454"/>
        <xdr:cNvCxnSpPr/>
      </xdr:nvCxnSpPr>
      <xdr:spPr>
        <a:xfrm flipV="1">
          <a:off x="14401800" y="358521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13</xdr:row>
      <xdr:rowOff>33655</xdr:rowOff>
    </xdr:from>
    <xdr:to xmlns:xdr="http://schemas.openxmlformats.org/drawingml/2006/spreadsheetDrawing">
      <xdr:col>73</xdr:col>
      <xdr:colOff>44450</xdr:colOff>
      <xdr:row>13</xdr:row>
      <xdr:rowOff>135255</xdr:rowOff>
    </xdr:to>
    <xdr:sp macro="" textlink="">
      <xdr:nvSpPr>
        <xdr:cNvPr id="456" name="フローチャート: 判断 455"/>
        <xdr:cNvSpPr/>
      </xdr:nvSpPr>
      <xdr:spPr>
        <a:xfrm>
          <a:off x="15240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11</xdr:row>
      <xdr:rowOff>145415</xdr:rowOff>
    </xdr:from>
    <xdr:ext cx="762000" cy="250190"/>
    <xdr:sp macro="" textlink="">
      <xdr:nvSpPr>
        <xdr:cNvPr id="457" name="テキスト ボックス 456"/>
        <xdr:cNvSpPr txBox="1"/>
      </xdr:nvSpPr>
      <xdr:spPr>
        <a:xfrm>
          <a:off x="14909800" y="203136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20</xdr:row>
      <xdr:rowOff>159385</xdr:rowOff>
    </xdr:from>
    <xdr:to xmlns:xdr="http://schemas.openxmlformats.org/drawingml/2006/spreadsheetDrawing">
      <xdr:col>68</xdr:col>
      <xdr:colOff>152400</xdr:colOff>
      <xdr:row>21</xdr:row>
      <xdr:rowOff>103505</xdr:rowOff>
    </xdr:to>
    <xdr:cxnSp macro="">
      <xdr:nvCxnSpPr>
        <xdr:cNvPr id="458" name="直線コネクタ 457"/>
        <xdr:cNvCxnSpPr/>
      </xdr:nvCxnSpPr>
      <xdr:spPr>
        <a:xfrm flipV="1">
          <a:off x="13512800" y="3588385"/>
          <a:ext cx="889000" cy="1155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13</xdr:row>
      <xdr:rowOff>33655</xdr:rowOff>
    </xdr:from>
    <xdr:to xmlns:xdr="http://schemas.openxmlformats.org/drawingml/2006/spreadsheetDrawing">
      <xdr:col>68</xdr:col>
      <xdr:colOff>203200</xdr:colOff>
      <xdr:row>13</xdr:row>
      <xdr:rowOff>135255</xdr:rowOff>
    </xdr:to>
    <xdr:sp macro="" textlink="">
      <xdr:nvSpPr>
        <xdr:cNvPr id="459" name="フローチャート: 判断 458"/>
        <xdr:cNvSpPr/>
      </xdr:nvSpPr>
      <xdr:spPr>
        <a:xfrm>
          <a:off x="14351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11</xdr:row>
      <xdr:rowOff>145415</xdr:rowOff>
    </xdr:from>
    <xdr:ext cx="762000" cy="250190"/>
    <xdr:sp macro="" textlink="">
      <xdr:nvSpPr>
        <xdr:cNvPr id="460" name="テキスト ボックス 459"/>
        <xdr:cNvSpPr txBox="1"/>
      </xdr:nvSpPr>
      <xdr:spPr>
        <a:xfrm>
          <a:off x="14020800" y="203136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100965</xdr:rowOff>
    </xdr:from>
    <xdr:to xmlns:xdr="http://schemas.openxmlformats.org/drawingml/2006/spreadsheetDrawing">
      <xdr:col>64</xdr:col>
      <xdr:colOff>152400</xdr:colOff>
      <xdr:row>14</xdr:row>
      <xdr:rowOff>31115</xdr:rowOff>
    </xdr:to>
    <xdr:sp macro="" textlink="">
      <xdr:nvSpPr>
        <xdr:cNvPr id="461" name="フローチャート: 判断 460"/>
        <xdr:cNvSpPr/>
      </xdr:nvSpPr>
      <xdr:spPr>
        <a:xfrm>
          <a:off x="13462000" y="232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41275</xdr:rowOff>
    </xdr:from>
    <xdr:ext cx="762000" cy="250825"/>
    <xdr:sp macro="" textlink="">
      <xdr:nvSpPr>
        <xdr:cNvPr id="462" name="テキスト ボックス 461"/>
        <xdr:cNvSpPr txBox="1"/>
      </xdr:nvSpPr>
      <xdr:spPr>
        <a:xfrm>
          <a:off x="13131800" y="20986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63" name="テキスト ボックス 462"/>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64" name="テキスト ボックス 463"/>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65" name="テキスト ボックス 464"/>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66" name="テキスト ボックス 465"/>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67" name="テキスト ボックス 466"/>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19</xdr:row>
      <xdr:rowOff>139065</xdr:rowOff>
    </xdr:from>
    <xdr:to xmlns:xdr="http://schemas.openxmlformats.org/drawingml/2006/spreadsheetDrawing">
      <xdr:col>81</xdr:col>
      <xdr:colOff>95250</xdr:colOff>
      <xdr:row>20</xdr:row>
      <xdr:rowOff>69215</xdr:rowOff>
    </xdr:to>
    <xdr:sp macro="" textlink="">
      <xdr:nvSpPr>
        <xdr:cNvPr id="468" name="楕円 467"/>
        <xdr:cNvSpPr/>
      </xdr:nvSpPr>
      <xdr:spPr>
        <a:xfrm>
          <a:off x="16967200" y="339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19</xdr:row>
      <xdr:rowOff>111125</xdr:rowOff>
    </xdr:from>
    <xdr:ext cx="762000" cy="250190"/>
    <xdr:sp macro="" textlink="">
      <xdr:nvSpPr>
        <xdr:cNvPr id="469" name="将来負担の状況該当値テキスト"/>
        <xdr:cNvSpPr txBox="1"/>
      </xdr:nvSpPr>
      <xdr:spPr>
        <a:xfrm>
          <a:off x="17106900" y="336867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19</xdr:row>
      <xdr:rowOff>120650</xdr:rowOff>
    </xdr:from>
    <xdr:to xmlns:xdr="http://schemas.openxmlformats.org/drawingml/2006/spreadsheetDrawing">
      <xdr:col>77</xdr:col>
      <xdr:colOff>95250</xdr:colOff>
      <xdr:row>20</xdr:row>
      <xdr:rowOff>50165</xdr:rowOff>
    </xdr:to>
    <xdr:sp macro="" textlink="">
      <xdr:nvSpPr>
        <xdr:cNvPr id="470" name="楕円 469"/>
        <xdr:cNvSpPr/>
      </xdr:nvSpPr>
      <xdr:spPr>
        <a:xfrm>
          <a:off x="16129000" y="33782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20</xdr:row>
      <xdr:rowOff>34925</xdr:rowOff>
    </xdr:from>
    <xdr:ext cx="736600" cy="259080"/>
    <xdr:sp macro="" textlink="">
      <xdr:nvSpPr>
        <xdr:cNvPr id="471" name="テキスト ボックス 470"/>
        <xdr:cNvSpPr txBox="1"/>
      </xdr:nvSpPr>
      <xdr:spPr>
        <a:xfrm>
          <a:off x="15798800" y="34639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20</xdr:row>
      <xdr:rowOff>105410</xdr:rowOff>
    </xdr:from>
    <xdr:to xmlns:xdr="http://schemas.openxmlformats.org/drawingml/2006/spreadsheetDrawing">
      <xdr:col>73</xdr:col>
      <xdr:colOff>44450</xdr:colOff>
      <xdr:row>21</xdr:row>
      <xdr:rowOff>35560</xdr:rowOff>
    </xdr:to>
    <xdr:sp macro="" textlink="">
      <xdr:nvSpPr>
        <xdr:cNvPr id="472" name="楕円 471"/>
        <xdr:cNvSpPr/>
      </xdr:nvSpPr>
      <xdr:spPr>
        <a:xfrm>
          <a:off x="15240000" y="353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21</xdr:row>
      <xdr:rowOff>20320</xdr:rowOff>
    </xdr:from>
    <xdr:ext cx="762000" cy="250190"/>
    <xdr:sp macro="" textlink="">
      <xdr:nvSpPr>
        <xdr:cNvPr id="473" name="テキスト ボックス 472"/>
        <xdr:cNvSpPr txBox="1"/>
      </xdr:nvSpPr>
      <xdr:spPr>
        <a:xfrm>
          <a:off x="14909800" y="36207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20</xdr:row>
      <xdr:rowOff>109220</xdr:rowOff>
    </xdr:from>
    <xdr:to xmlns:xdr="http://schemas.openxmlformats.org/drawingml/2006/spreadsheetDrawing">
      <xdr:col>68</xdr:col>
      <xdr:colOff>203200</xdr:colOff>
      <xdr:row>21</xdr:row>
      <xdr:rowOff>38735</xdr:rowOff>
    </xdr:to>
    <xdr:sp macro="" textlink="">
      <xdr:nvSpPr>
        <xdr:cNvPr id="474" name="楕円 473"/>
        <xdr:cNvSpPr/>
      </xdr:nvSpPr>
      <xdr:spPr>
        <a:xfrm>
          <a:off x="14351000" y="35382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21</xdr:row>
      <xdr:rowOff>23495</xdr:rowOff>
    </xdr:from>
    <xdr:ext cx="762000" cy="259080"/>
    <xdr:sp macro="" textlink="">
      <xdr:nvSpPr>
        <xdr:cNvPr id="475" name="テキスト ボックス 474"/>
        <xdr:cNvSpPr txBox="1"/>
      </xdr:nvSpPr>
      <xdr:spPr>
        <a:xfrm>
          <a:off x="14020800" y="3623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21</xdr:row>
      <xdr:rowOff>52705</xdr:rowOff>
    </xdr:from>
    <xdr:to xmlns:xdr="http://schemas.openxmlformats.org/drawingml/2006/spreadsheetDrawing">
      <xdr:col>64</xdr:col>
      <xdr:colOff>152400</xdr:colOff>
      <xdr:row>21</xdr:row>
      <xdr:rowOff>154940</xdr:rowOff>
    </xdr:to>
    <xdr:sp macro="" textlink="">
      <xdr:nvSpPr>
        <xdr:cNvPr id="476" name="楕円 475"/>
        <xdr:cNvSpPr/>
      </xdr:nvSpPr>
      <xdr:spPr>
        <a:xfrm>
          <a:off x="13462000" y="36531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21</xdr:row>
      <xdr:rowOff>139065</xdr:rowOff>
    </xdr:from>
    <xdr:ext cx="762000" cy="259080"/>
    <xdr:sp macro="" textlink="">
      <xdr:nvSpPr>
        <xdr:cNvPr id="477" name="テキスト ボックス 476"/>
        <xdr:cNvSpPr txBox="1"/>
      </xdr:nvSpPr>
      <xdr:spPr>
        <a:xfrm>
          <a:off x="13131800" y="3739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80.7</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広島県廿日市市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115,451
113,579
489.49
64,218,735
63,187,941
347,407
31,256,652
64,894,105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7.6
65.8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87460" cy="251460"/>
    <xdr:sp macro="" textlink="">
      <xdr:nvSpPr>
        <xdr:cNvPr id="30" name="テキスト ボックス 29"/>
        <xdr:cNvSpPr txBox="1"/>
      </xdr:nvSpPr>
      <xdr:spPr>
        <a:xfrm>
          <a:off x="698500" y="3492500"/>
          <a:ext cx="8887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37580" cy="250190"/>
    <xdr:sp macro="" textlink="">
      <xdr:nvSpPr>
        <xdr:cNvPr id="31" name="テキスト ボックス 30"/>
        <xdr:cNvSpPr txBox="1"/>
      </xdr:nvSpPr>
      <xdr:spPr>
        <a:xfrm>
          <a:off x="698500" y="3746500"/>
          <a:ext cx="60375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2615" cy="259080"/>
    <xdr:sp macro="" textlink="">
      <xdr:nvSpPr>
        <xdr:cNvPr id="32" name="テキスト ボックス 31"/>
        <xdr:cNvSpPr txBox="1"/>
      </xdr:nvSpPr>
      <xdr:spPr>
        <a:xfrm>
          <a:off x="698500" y="4000500"/>
          <a:ext cx="8222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5895" cy="259080"/>
    <xdr:sp macro="" textlink="">
      <xdr:nvSpPr>
        <xdr:cNvPr id="33" name="テキスト ボックス 32"/>
        <xdr:cNvSpPr txBox="1"/>
      </xdr:nvSpPr>
      <xdr:spPr>
        <a:xfrm>
          <a:off x="698500" y="4254500"/>
          <a:ext cx="175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  </a:t>
          </a:r>
          <a:r>
            <a:rPr kumimoji="1" lang="ja-JP" altLang="en-US" sz="1100">
              <a:solidFill>
                <a:schemeClr val="tx1"/>
              </a:solidFill>
              <a:latin typeface="ＭＳ Ｐゴシック"/>
              <a:ea typeface="ＭＳ Ｐゴシック"/>
            </a:rPr>
            <a:t>人事院の給与改定の勧告に準じた給与表の改定及び期末勤勉手当の支給割合の引き上げや定員管理計画の見直しによる職員数の増加、会計年度任用職員に新たに勤勉手当を支給したことに伴い、人件費が8.4億円の増とな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依然として、全国平均及び類似団体平均を上回っている状況であり、</a:t>
          </a:r>
          <a:r>
            <a:rPr kumimoji="1" lang="ja-JP" altLang="ja-JP" sz="1100">
              <a:solidFill>
                <a:sysClr val="windowText" lastClr="000000"/>
              </a:solidFill>
              <a:effectLst/>
              <a:latin typeface="ＭＳ Ｐゴシック"/>
              <a:ea typeface="ＭＳ Ｐゴシック"/>
              <a:cs typeface="+mn-cs"/>
            </a:rPr>
            <a:t>令和３年７月に策定した「廿日市市定員管理計画」（R3～R7）に掲げる、最少の経費で最大の効果を発揮できる「効率的でスリムな市役所」を目指し、時代に合った執行体制の整備などを推進し、引き続き</a:t>
          </a:r>
          <a:r>
            <a:rPr kumimoji="1" lang="ja-JP" altLang="en-US" sz="1100">
              <a:solidFill>
                <a:sysClr val="windowText" lastClr="000000"/>
              </a:solidFill>
              <a:latin typeface="ＭＳ Ｐゴシック"/>
              <a:ea typeface="ＭＳ Ｐゴシック"/>
            </a:rPr>
            <a:t>人件費の抑制に努める。</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89560" cy="225425"/>
    <xdr:sp macro="" textlink="">
      <xdr:nvSpPr>
        <xdr:cNvPr id="45" name="テキスト ボックス 44"/>
        <xdr:cNvSpPr txBox="1"/>
      </xdr:nvSpPr>
      <xdr:spPr>
        <a:xfrm>
          <a:off x="723900" y="5080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499110" cy="250190"/>
    <xdr:sp macro="" textlink="">
      <xdr:nvSpPr>
        <xdr:cNvPr id="47" name="テキスト ボックス 46"/>
        <xdr:cNvSpPr txBox="1"/>
      </xdr:nvSpPr>
      <xdr:spPr>
        <a:xfrm>
          <a:off x="254000" y="7414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184150</xdr:colOff>
      <xdr:row>41</xdr:row>
      <xdr:rowOff>146050</xdr:rowOff>
    </xdr:to>
    <xdr:cxnSp macro="">
      <xdr:nvCxnSpPr>
        <xdr:cNvPr id="48" name="直線コネクタ 47"/>
        <xdr:cNvCxnSpPr/>
      </xdr:nvCxnSpPr>
      <xdr:spPr>
        <a:xfrm>
          <a:off x="762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499110" cy="259080"/>
    <xdr:sp macro="" textlink="">
      <xdr:nvSpPr>
        <xdr:cNvPr id="49" name="テキスト ボックス 48"/>
        <xdr:cNvSpPr txBox="1"/>
      </xdr:nvSpPr>
      <xdr:spPr>
        <a:xfrm>
          <a:off x="254000" y="7033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184150</xdr:colOff>
      <xdr:row>39</xdr:row>
      <xdr:rowOff>107950</xdr:rowOff>
    </xdr:to>
    <xdr:cxnSp macro="">
      <xdr:nvCxnSpPr>
        <xdr:cNvPr id="50" name="直線コネクタ 49"/>
        <xdr:cNvCxnSpPr/>
      </xdr:nvCxnSpPr>
      <xdr:spPr>
        <a:xfrm>
          <a:off x="762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499110" cy="259080"/>
    <xdr:sp macro="" textlink="">
      <xdr:nvSpPr>
        <xdr:cNvPr id="51" name="テキスト ボックス 50"/>
        <xdr:cNvSpPr txBox="1"/>
      </xdr:nvSpPr>
      <xdr:spPr>
        <a:xfrm>
          <a:off x="254000" y="6652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184150</xdr:colOff>
      <xdr:row>37</xdr:row>
      <xdr:rowOff>69850</xdr:rowOff>
    </xdr:to>
    <xdr:cxnSp macro="">
      <xdr:nvCxnSpPr>
        <xdr:cNvPr id="52" name="直線コネクタ 51"/>
        <xdr:cNvCxnSpPr/>
      </xdr:nvCxnSpPr>
      <xdr:spPr>
        <a:xfrm>
          <a:off x="762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499110" cy="250190"/>
    <xdr:sp macro="" textlink="">
      <xdr:nvSpPr>
        <xdr:cNvPr id="53" name="テキスト ボックス 52"/>
        <xdr:cNvSpPr txBox="1"/>
      </xdr:nvSpPr>
      <xdr:spPr>
        <a:xfrm>
          <a:off x="254000" y="6271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184150</xdr:colOff>
      <xdr:row>35</xdr:row>
      <xdr:rowOff>31750</xdr:rowOff>
    </xdr:to>
    <xdr:cxnSp macro="">
      <xdr:nvCxnSpPr>
        <xdr:cNvPr id="54" name="直線コネクタ 53"/>
        <xdr:cNvCxnSpPr/>
      </xdr:nvCxnSpPr>
      <xdr:spPr>
        <a:xfrm>
          <a:off x="762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499110" cy="259080"/>
    <xdr:sp macro="" textlink="">
      <xdr:nvSpPr>
        <xdr:cNvPr id="55" name="テキスト ボックス 54"/>
        <xdr:cNvSpPr txBox="1"/>
      </xdr:nvSpPr>
      <xdr:spPr>
        <a:xfrm>
          <a:off x="254000" y="5890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184150</xdr:colOff>
      <xdr:row>32</xdr:row>
      <xdr:rowOff>165100</xdr:rowOff>
    </xdr:to>
    <xdr:cxnSp macro="">
      <xdr:nvCxnSpPr>
        <xdr:cNvPr id="56" name="直線コネクタ 55"/>
        <xdr:cNvCxnSpPr/>
      </xdr:nvCxnSpPr>
      <xdr:spPr>
        <a:xfrm>
          <a:off x="762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499110" cy="259080"/>
    <xdr:sp macro="" textlink="">
      <xdr:nvSpPr>
        <xdr:cNvPr id="57" name="テキスト ボックス 56"/>
        <xdr:cNvSpPr txBox="1"/>
      </xdr:nvSpPr>
      <xdr:spPr>
        <a:xfrm>
          <a:off x="254000" y="5509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8" name="直線コネクタ 57"/>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499110" cy="250190"/>
    <xdr:sp macro="" textlink="">
      <xdr:nvSpPr>
        <xdr:cNvPr id="59" name="テキスト ボックス 58"/>
        <xdr:cNvSpPr txBox="1"/>
      </xdr:nvSpPr>
      <xdr:spPr>
        <a:xfrm>
          <a:off x="254000" y="5128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32</xdr:row>
      <xdr:rowOff>127000</xdr:rowOff>
    </xdr:from>
    <xdr:to xmlns:xdr="http://schemas.openxmlformats.org/drawingml/2006/spreadsheetDrawing">
      <xdr:col>24</xdr:col>
      <xdr:colOff>25400</xdr:colOff>
      <xdr:row>40</xdr:row>
      <xdr:rowOff>35560</xdr:rowOff>
    </xdr:to>
    <xdr:cxnSp macro="">
      <xdr:nvCxnSpPr>
        <xdr:cNvPr id="61" name="直線コネクタ 60"/>
        <xdr:cNvCxnSpPr/>
      </xdr:nvCxnSpPr>
      <xdr:spPr>
        <a:xfrm flipV="1">
          <a:off x="4826000" y="5613400"/>
          <a:ext cx="0" cy="1280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7620</xdr:rowOff>
    </xdr:from>
    <xdr:ext cx="762000" cy="250190"/>
    <xdr:sp macro="" textlink="">
      <xdr:nvSpPr>
        <xdr:cNvPr id="62" name="人件費最小値テキスト"/>
        <xdr:cNvSpPr txBox="1"/>
      </xdr:nvSpPr>
      <xdr:spPr>
        <a:xfrm>
          <a:off x="4914900" y="686562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35560</xdr:rowOff>
    </xdr:from>
    <xdr:to xmlns:xdr="http://schemas.openxmlformats.org/drawingml/2006/spreadsheetDrawing">
      <xdr:col>24</xdr:col>
      <xdr:colOff>114300</xdr:colOff>
      <xdr:row>40</xdr:row>
      <xdr:rowOff>35560</xdr:rowOff>
    </xdr:to>
    <xdr:cxnSp macro="">
      <xdr:nvCxnSpPr>
        <xdr:cNvPr id="63" name="直線コネクタ 62"/>
        <xdr:cNvCxnSpPr/>
      </xdr:nvCxnSpPr>
      <xdr:spPr>
        <a:xfrm>
          <a:off x="4737100" y="6893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41910</xdr:rowOff>
    </xdr:from>
    <xdr:ext cx="762000" cy="250190"/>
    <xdr:sp macro="" textlink="">
      <xdr:nvSpPr>
        <xdr:cNvPr id="64" name="人件費最大値テキスト"/>
        <xdr:cNvSpPr txBox="1"/>
      </xdr:nvSpPr>
      <xdr:spPr>
        <a:xfrm>
          <a:off x="4914900" y="53568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32</xdr:row>
      <xdr:rowOff>127000</xdr:rowOff>
    </xdr:from>
    <xdr:to xmlns:xdr="http://schemas.openxmlformats.org/drawingml/2006/spreadsheetDrawing">
      <xdr:col>24</xdr:col>
      <xdr:colOff>114300</xdr:colOff>
      <xdr:row>32</xdr:row>
      <xdr:rowOff>127000</xdr:rowOff>
    </xdr:to>
    <xdr:cxnSp macro="">
      <xdr:nvCxnSpPr>
        <xdr:cNvPr id="65" name="直線コネクタ 64"/>
        <xdr:cNvCxnSpPr/>
      </xdr:nvCxnSpPr>
      <xdr:spPr>
        <a:xfrm>
          <a:off x="4737100" y="5613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38</xdr:row>
      <xdr:rowOff>66040</xdr:rowOff>
    </xdr:from>
    <xdr:to xmlns:xdr="http://schemas.openxmlformats.org/drawingml/2006/spreadsheetDrawing">
      <xdr:col>24</xdr:col>
      <xdr:colOff>25400</xdr:colOff>
      <xdr:row>38</xdr:row>
      <xdr:rowOff>104140</xdr:rowOff>
    </xdr:to>
    <xdr:cxnSp macro="">
      <xdr:nvCxnSpPr>
        <xdr:cNvPr id="66" name="直線コネクタ 65"/>
        <xdr:cNvCxnSpPr/>
      </xdr:nvCxnSpPr>
      <xdr:spPr>
        <a:xfrm>
          <a:off x="3987800" y="6581140"/>
          <a:ext cx="8382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12700</xdr:rowOff>
    </xdr:from>
    <xdr:ext cx="762000" cy="259080"/>
    <xdr:sp macro="" textlink="">
      <xdr:nvSpPr>
        <xdr:cNvPr id="67" name="人件費平均値テキスト"/>
        <xdr:cNvSpPr txBox="1"/>
      </xdr:nvSpPr>
      <xdr:spPr>
        <a:xfrm>
          <a:off x="4914900" y="61849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167640</xdr:rowOff>
    </xdr:from>
    <xdr:to xmlns:xdr="http://schemas.openxmlformats.org/drawingml/2006/spreadsheetDrawing">
      <xdr:col>24</xdr:col>
      <xdr:colOff>76200</xdr:colOff>
      <xdr:row>37</xdr:row>
      <xdr:rowOff>97790</xdr:rowOff>
    </xdr:to>
    <xdr:sp macro="" textlink="">
      <xdr:nvSpPr>
        <xdr:cNvPr id="68" name="フローチャート: 判断 67"/>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38</xdr:row>
      <xdr:rowOff>43180</xdr:rowOff>
    </xdr:from>
    <xdr:to xmlns:xdr="http://schemas.openxmlformats.org/drawingml/2006/spreadsheetDrawing">
      <xdr:col>19</xdr:col>
      <xdr:colOff>187325</xdr:colOff>
      <xdr:row>38</xdr:row>
      <xdr:rowOff>66040</xdr:rowOff>
    </xdr:to>
    <xdr:cxnSp macro="">
      <xdr:nvCxnSpPr>
        <xdr:cNvPr id="69" name="直線コネクタ 68"/>
        <xdr:cNvCxnSpPr/>
      </xdr:nvCxnSpPr>
      <xdr:spPr>
        <a:xfrm>
          <a:off x="3098800" y="655828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99060</xdr:rowOff>
    </xdr:from>
    <xdr:to xmlns:xdr="http://schemas.openxmlformats.org/drawingml/2006/spreadsheetDrawing">
      <xdr:col>20</xdr:col>
      <xdr:colOff>38100</xdr:colOff>
      <xdr:row>37</xdr:row>
      <xdr:rowOff>29210</xdr:rowOff>
    </xdr:to>
    <xdr:sp macro="" textlink="">
      <xdr:nvSpPr>
        <xdr:cNvPr id="70" name="フローチャート: 判断 69"/>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39370</xdr:rowOff>
    </xdr:from>
    <xdr:ext cx="727710" cy="259080"/>
    <xdr:sp macro="" textlink="">
      <xdr:nvSpPr>
        <xdr:cNvPr id="71" name="テキスト ボックス 70"/>
        <xdr:cNvSpPr txBox="1"/>
      </xdr:nvSpPr>
      <xdr:spPr>
        <a:xfrm>
          <a:off x="3606800" y="604012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38</xdr:row>
      <xdr:rowOff>20320</xdr:rowOff>
    </xdr:from>
    <xdr:to xmlns:xdr="http://schemas.openxmlformats.org/drawingml/2006/spreadsheetDrawing">
      <xdr:col>15</xdr:col>
      <xdr:colOff>98425</xdr:colOff>
      <xdr:row>38</xdr:row>
      <xdr:rowOff>43180</xdr:rowOff>
    </xdr:to>
    <xdr:cxnSp macro="">
      <xdr:nvCxnSpPr>
        <xdr:cNvPr id="72" name="直線コネクタ 71"/>
        <xdr:cNvCxnSpPr/>
      </xdr:nvCxnSpPr>
      <xdr:spPr>
        <a:xfrm>
          <a:off x="2209800" y="653542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106680</xdr:rowOff>
    </xdr:from>
    <xdr:to xmlns:xdr="http://schemas.openxmlformats.org/drawingml/2006/spreadsheetDrawing">
      <xdr:col>15</xdr:col>
      <xdr:colOff>149225</xdr:colOff>
      <xdr:row>37</xdr:row>
      <xdr:rowOff>36830</xdr:rowOff>
    </xdr:to>
    <xdr:sp macro="" textlink="">
      <xdr:nvSpPr>
        <xdr:cNvPr id="73" name="フローチャート: 判断 72"/>
        <xdr:cNvSpPr/>
      </xdr:nvSpPr>
      <xdr:spPr>
        <a:xfrm>
          <a:off x="3048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35</xdr:row>
      <xdr:rowOff>46990</xdr:rowOff>
    </xdr:from>
    <xdr:ext cx="762000" cy="259080"/>
    <xdr:sp macro="" textlink="">
      <xdr:nvSpPr>
        <xdr:cNvPr id="74" name="テキスト ボックス 73"/>
        <xdr:cNvSpPr txBox="1"/>
      </xdr:nvSpPr>
      <xdr:spPr>
        <a:xfrm>
          <a:off x="2717800" y="60477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38</xdr:row>
      <xdr:rowOff>20320</xdr:rowOff>
    </xdr:from>
    <xdr:to xmlns:xdr="http://schemas.openxmlformats.org/drawingml/2006/spreadsheetDrawing">
      <xdr:col>11</xdr:col>
      <xdr:colOff>9525</xdr:colOff>
      <xdr:row>38</xdr:row>
      <xdr:rowOff>134620</xdr:rowOff>
    </xdr:to>
    <xdr:cxnSp macro="">
      <xdr:nvCxnSpPr>
        <xdr:cNvPr id="75" name="直線コネクタ 74"/>
        <xdr:cNvCxnSpPr/>
      </xdr:nvCxnSpPr>
      <xdr:spPr>
        <a:xfrm flipV="1">
          <a:off x="1320800" y="6535420"/>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36</xdr:row>
      <xdr:rowOff>76200</xdr:rowOff>
    </xdr:from>
    <xdr:to xmlns:xdr="http://schemas.openxmlformats.org/drawingml/2006/spreadsheetDrawing">
      <xdr:col>11</xdr:col>
      <xdr:colOff>60325</xdr:colOff>
      <xdr:row>37</xdr:row>
      <xdr:rowOff>6350</xdr:rowOff>
    </xdr:to>
    <xdr:sp macro="" textlink="">
      <xdr:nvSpPr>
        <xdr:cNvPr id="76" name="フローチャート: 判断 75"/>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35</xdr:row>
      <xdr:rowOff>16510</xdr:rowOff>
    </xdr:from>
    <xdr:ext cx="753110" cy="259080"/>
    <xdr:sp macro="" textlink="">
      <xdr:nvSpPr>
        <xdr:cNvPr id="77" name="テキスト ボックス 76"/>
        <xdr:cNvSpPr txBox="1"/>
      </xdr:nvSpPr>
      <xdr:spPr>
        <a:xfrm>
          <a:off x="1828800" y="60172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34290</xdr:rowOff>
    </xdr:from>
    <xdr:to xmlns:xdr="http://schemas.openxmlformats.org/drawingml/2006/spreadsheetDrawing">
      <xdr:col>6</xdr:col>
      <xdr:colOff>171450</xdr:colOff>
      <xdr:row>37</xdr:row>
      <xdr:rowOff>135890</xdr:rowOff>
    </xdr:to>
    <xdr:sp macro="" textlink="">
      <xdr:nvSpPr>
        <xdr:cNvPr id="78" name="フローチャート: 判断 77"/>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146050</xdr:rowOff>
    </xdr:from>
    <xdr:ext cx="753110" cy="250190"/>
    <xdr:sp macro="" textlink="">
      <xdr:nvSpPr>
        <xdr:cNvPr id="79" name="テキスト ボックス 78"/>
        <xdr:cNvSpPr txBox="1"/>
      </xdr:nvSpPr>
      <xdr:spPr>
        <a:xfrm>
          <a:off x="939800" y="6146800"/>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80" name="テキスト ボックス 79"/>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81" name="テキスト ボックス 80"/>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3110" cy="259080"/>
    <xdr:sp macro="" textlink="">
      <xdr:nvSpPr>
        <xdr:cNvPr id="82" name="テキスト ボックス 81"/>
        <xdr:cNvSpPr txBox="1"/>
      </xdr:nvSpPr>
      <xdr:spPr>
        <a:xfrm>
          <a:off x="28829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3" name="テキスト ボックス 82"/>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4" name="テキスト ボックス 83"/>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38</xdr:row>
      <xdr:rowOff>53340</xdr:rowOff>
    </xdr:from>
    <xdr:to xmlns:xdr="http://schemas.openxmlformats.org/drawingml/2006/spreadsheetDrawing">
      <xdr:col>24</xdr:col>
      <xdr:colOff>76200</xdr:colOff>
      <xdr:row>38</xdr:row>
      <xdr:rowOff>154940</xdr:rowOff>
    </xdr:to>
    <xdr:sp macro="" textlink="">
      <xdr:nvSpPr>
        <xdr:cNvPr id="85" name="楕円 84"/>
        <xdr:cNvSpPr/>
      </xdr:nvSpPr>
      <xdr:spPr>
        <a:xfrm>
          <a:off x="47752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38</xdr:row>
      <xdr:rowOff>25400</xdr:rowOff>
    </xdr:from>
    <xdr:ext cx="762000" cy="259080"/>
    <xdr:sp macro="" textlink="">
      <xdr:nvSpPr>
        <xdr:cNvPr id="86" name="人件費該当値テキスト"/>
        <xdr:cNvSpPr txBox="1"/>
      </xdr:nvSpPr>
      <xdr:spPr>
        <a:xfrm>
          <a:off x="4914900" y="65405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38</xdr:row>
      <xdr:rowOff>15240</xdr:rowOff>
    </xdr:from>
    <xdr:to xmlns:xdr="http://schemas.openxmlformats.org/drawingml/2006/spreadsheetDrawing">
      <xdr:col>20</xdr:col>
      <xdr:colOff>38100</xdr:colOff>
      <xdr:row>38</xdr:row>
      <xdr:rowOff>116840</xdr:rowOff>
    </xdr:to>
    <xdr:sp macro="" textlink="">
      <xdr:nvSpPr>
        <xdr:cNvPr id="87" name="楕円 86"/>
        <xdr:cNvSpPr/>
      </xdr:nvSpPr>
      <xdr:spPr>
        <a:xfrm>
          <a:off x="3937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38</xdr:row>
      <xdr:rowOff>101600</xdr:rowOff>
    </xdr:from>
    <xdr:ext cx="727710" cy="259080"/>
    <xdr:sp macro="" textlink="">
      <xdr:nvSpPr>
        <xdr:cNvPr id="88" name="テキスト ボックス 87"/>
        <xdr:cNvSpPr txBox="1"/>
      </xdr:nvSpPr>
      <xdr:spPr>
        <a:xfrm>
          <a:off x="3606800" y="661670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37</xdr:row>
      <xdr:rowOff>163830</xdr:rowOff>
    </xdr:from>
    <xdr:to xmlns:xdr="http://schemas.openxmlformats.org/drawingml/2006/spreadsheetDrawing">
      <xdr:col>15</xdr:col>
      <xdr:colOff>149225</xdr:colOff>
      <xdr:row>38</xdr:row>
      <xdr:rowOff>93980</xdr:rowOff>
    </xdr:to>
    <xdr:sp macro="" textlink="">
      <xdr:nvSpPr>
        <xdr:cNvPr id="89" name="楕円 88"/>
        <xdr:cNvSpPr/>
      </xdr:nvSpPr>
      <xdr:spPr>
        <a:xfrm>
          <a:off x="30480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38</xdr:row>
      <xdr:rowOff>78740</xdr:rowOff>
    </xdr:from>
    <xdr:ext cx="762000" cy="259080"/>
    <xdr:sp macro="" textlink="">
      <xdr:nvSpPr>
        <xdr:cNvPr id="90" name="テキスト ボックス 89"/>
        <xdr:cNvSpPr txBox="1"/>
      </xdr:nvSpPr>
      <xdr:spPr>
        <a:xfrm>
          <a:off x="2717800" y="6593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37</xdr:row>
      <xdr:rowOff>140970</xdr:rowOff>
    </xdr:from>
    <xdr:to xmlns:xdr="http://schemas.openxmlformats.org/drawingml/2006/spreadsheetDrawing">
      <xdr:col>11</xdr:col>
      <xdr:colOff>60325</xdr:colOff>
      <xdr:row>38</xdr:row>
      <xdr:rowOff>71120</xdr:rowOff>
    </xdr:to>
    <xdr:sp macro="" textlink="">
      <xdr:nvSpPr>
        <xdr:cNvPr id="91" name="楕円 90"/>
        <xdr:cNvSpPr/>
      </xdr:nvSpPr>
      <xdr:spPr>
        <a:xfrm>
          <a:off x="2159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38</xdr:row>
      <xdr:rowOff>55880</xdr:rowOff>
    </xdr:from>
    <xdr:ext cx="753110" cy="259080"/>
    <xdr:sp macro="" textlink="">
      <xdr:nvSpPr>
        <xdr:cNvPr id="92" name="テキスト ボックス 91"/>
        <xdr:cNvSpPr txBox="1"/>
      </xdr:nvSpPr>
      <xdr:spPr>
        <a:xfrm>
          <a:off x="1828800" y="657098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38</xdr:row>
      <xdr:rowOff>83820</xdr:rowOff>
    </xdr:from>
    <xdr:to xmlns:xdr="http://schemas.openxmlformats.org/drawingml/2006/spreadsheetDrawing">
      <xdr:col>6</xdr:col>
      <xdr:colOff>171450</xdr:colOff>
      <xdr:row>39</xdr:row>
      <xdr:rowOff>13970</xdr:rowOff>
    </xdr:to>
    <xdr:sp macro="" textlink="">
      <xdr:nvSpPr>
        <xdr:cNvPr id="93" name="楕円 92"/>
        <xdr:cNvSpPr/>
      </xdr:nvSpPr>
      <xdr:spPr>
        <a:xfrm>
          <a:off x="1270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38</xdr:row>
      <xdr:rowOff>170180</xdr:rowOff>
    </xdr:from>
    <xdr:ext cx="753110" cy="259080"/>
    <xdr:sp macro="" textlink="">
      <xdr:nvSpPr>
        <xdr:cNvPr id="94" name="テキスト ボックス 93"/>
        <xdr:cNvSpPr txBox="1"/>
      </xdr:nvSpPr>
      <xdr:spPr>
        <a:xfrm>
          <a:off x="939800" y="668528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昨年度と比較すると物件費は1.5 ポイントの増となっている。臨時的な物件費は減少したが、経常的な物件費について、約4.9億円増加したことなどにより物件費全体が増加したことによるものである。</a:t>
          </a:r>
        </a:p>
        <a:p>
          <a:r>
            <a:rPr kumimoji="1" lang="ja-JP" altLang="en-US" sz="1300">
              <a:solidFill>
                <a:srgbClr val="FF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引き続き、事務事業の見直しなどにより、物件費の削減に努める。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89560" cy="225425"/>
    <xdr:sp macro="" textlink="">
      <xdr:nvSpPr>
        <xdr:cNvPr id="106" name="テキスト ボックス 105"/>
        <xdr:cNvSpPr txBox="1"/>
      </xdr:nvSpPr>
      <xdr:spPr>
        <a:xfrm>
          <a:off x="12407900" y="1651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499110" cy="250190"/>
    <xdr:sp macro="" textlink="">
      <xdr:nvSpPr>
        <xdr:cNvPr id="108" name="テキスト ボックス 107"/>
        <xdr:cNvSpPr txBox="1"/>
      </xdr:nvSpPr>
      <xdr:spPr>
        <a:xfrm>
          <a:off x="11938000" y="3985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69850</xdr:rowOff>
    </xdr:from>
    <xdr:to xmlns:xdr="http://schemas.openxmlformats.org/drawingml/2006/spreadsheetDrawing">
      <xdr:col>85</xdr:col>
      <xdr:colOff>66675</xdr:colOff>
      <xdr:row>21</xdr:row>
      <xdr:rowOff>69850</xdr:rowOff>
    </xdr:to>
    <xdr:cxnSp macro="">
      <xdr:nvCxnSpPr>
        <xdr:cNvPr id="109" name="直線コネクタ 108"/>
        <xdr:cNvCxnSpPr/>
      </xdr:nvCxnSpPr>
      <xdr:spPr>
        <a:xfrm>
          <a:off x="12446000" y="3670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20</xdr:row>
      <xdr:rowOff>99060</xdr:rowOff>
    </xdr:from>
    <xdr:ext cx="499110" cy="250190"/>
    <xdr:sp macro="" textlink="">
      <xdr:nvSpPr>
        <xdr:cNvPr id="110" name="テキスト ボックス 109"/>
        <xdr:cNvSpPr txBox="1"/>
      </xdr:nvSpPr>
      <xdr:spPr>
        <a:xfrm>
          <a:off x="11938000" y="35280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18</xdr:row>
      <xdr:rowOff>127000</xdr:rowOff>
    </xdr:from>
    <xdr:to xmlns:xdr="http://schemas.openxmlformats.org/drawingml/2006/spreadsheetDrawing">
      <xdr:col>85</xdr:col>
      <xdr:colOff>66675</xdr:colOff>
      <xdr:row>18</xdr:row>
      <xdr:rowOff>127000</xdr:rowOff>
    </xdr:to>
    <xdr:cxnSp macro="">
      <xdr:nvCxnSpPr>
        <xdr:cNvPr id="111" name="直線コネクタ 110"/>
        <xdr:cNvCxnSpPr/>
      </xdr:nvCxnSpPr>
      <xdr:spPr>
        <a:xfrm>
          <a:off x="12446000" y="3213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17</xdr:row>
      <xdr:rowOff>156210</xdr:rowOff>
    </xdr:from>
    <xdr:ext cx="499110" cy="250190"/>
    <xdr:sp macro="" textlink="">
      <xdr:nvSpPr>
        <xdr:cNvPr id="112" name="テキスト ボックス 111"/>
        <xdr:cNvSpPr txBox="1"/>
      </xdr:nvSpPr>
      <xdr:spPr>
        <a:xfrm>
          <a:off x="11938000" y="30708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16</xdr:row>
      <xdr:rowOff>12700</xdr:rowOff>
    </xdr:from>
    <xdr:to xmlns:xdr="http://schemas.openxmlformats.org/drawingml/2006/spreadsheetDrawing">
      <xdr:col>85</xdr:col>
      <xdr:colOff>66675</xdr:colOff>
      <xdr:row>16</xdr:row>
      <xdr:rowOff>12700</xdr:rowOff>
    </xdr:to>
    <xdr:cxnSp macro="">
      <xdr:nvCxnSpPr>
        <xdr:cNvPr id="113" name="直線コネクタ 112"/>
        <xdr:cNvCxnSpPr/>
      </xdr:nvCxnSpPr>
      <xdr:spPr>
        <a:xfrm>
          <a:off x="12446000" y="2755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15</xdr:row>
      <xdr:rowOff>41910</xdr:rowOff>
    </xdr:from>
    <xdr:ext cx="499110" cy="250190"/>
    <xdr:sp macro="" textlink="">
      <xdr:nvSpPr>
        <xdr:cNvPr id="114" name="テキスト ボックス 113"/>
        <xdr:cNvSpPr txBox="1"/>
      </xdr:nvSpPr>
      <xdr:spPr>
        <a:xfrm>
          <a:off x="11938000" y="26136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13</xdr:row>
      <xdr:rowOff>69850</xdr:rowOff>
    </xdr:from>
    <xdr:to xmlns:xdr="http://schemas.openxmlformats.org/drawingml/2006/spreadsheetDrawing">
      <xdr:col>85</xdr:col>
      <xdr:colOff>66675</xdr:colOff>
      <xdr:row>13</xdr:row>
      <xdr:rowOff>69850</xdr:rowOff>
    </xdr:to>
    <xdr:cxnSp macro="">
      <xdr:nvCxnSpPr>
        <xdr:cNvPr id="115" name="直線コネクタ 114"/>
        <xdr:cNvCxnSpPr/>
      </xdr:nvCxnSpPr>
      <xdr:spPr>
        <a:xfrm>
          <a:off x="12446000" y="2298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99060</xdr:rowOff>
    </xdr:from>
    <xdr:ext cx="499110" cy="250190"/>
    <xdr:sp macro="" textlink="">
      <xdr:nvSpPr>
        <xdr:cNvPr id="116" name="テキスト ボックス 115"/>
        <xdr:cNvSpPr txBox="1"/>
      </xdr:nvSpPr>
      <xdr:spPr>
        <a:xfrm>
          <a:off x="11938000" y="21564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7" name="直線コネクタ 116"/>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499110" cy="250190"/>
    <xdr:sp macro="" textlink="">
      <xdr:nvSpPr>
        <xdr:cNvPr id="118" name="テキスト ボックス 117"/>
        <xdr:cNvSpPr txBox="1"/>
      </xdr:nvSpPr>
      <xdr:spPr>
        <a:xfrm>
          <a:off x="11938000" y="1699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13</xdr:row>
      <xdr:rowOff>60960</xdr:rowOff>
    </xdr:from>
    <xdr:to xmlns:xdr="http://schemas.openxmlformats.org/drawingml/2006/spreadsheetDrawing">
      <xdr:col>82</xdr:col>
      <xdr:colOff>107950</xdr:colOff>
      <xdr:row>21</xdr:row>
      <xdr:rowOff>78740</xdr:rowOff>
    </xdr:to>
    <xdr:cxnSp macro="">
      <xdr:nvCxnSpPr>
        <xdr:cNvPr id="120" name="直線コネクタ 119"/>
        <xdr:cNvCxnSpPr/>
      </xdr:nvCxnSpPr>
      <xdr:spPr>
        <a:xfrm flipV="1">
          <a:off x="16510000" y="2289810"/>
          <a:ext cx="0" cy="1389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21</xdr:row>
      <xdr:rowOff>50800</xdr:rowOff>
    </xdr:from>
    <xdr:ext cx="762000" cy="259080"/>
    <xdr:sp macro="" textlink="">
      <xdr:nvSpPr>
        <xdr:cNvPr id="121" name="物件費最小値テキスト"/>
        <xdr:cNvSpPr txBox="1"/>
      </xdr:nvSpPr>
      <xdr:spPr>
        <a:xfrm>
          <a:off x="16598900" y="3651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78740</xdr:rowOff>
    </xdr:from>
    <xdr:to xmlns:xdr="http://schemas.openxmlformats.org/drawingml/2006/spreadsheetDrawing">
      <xdr:col>82</xdr:col>
      <xdr:colOff>196850</xdr:colOff>
      <xdr:row>21</xdr:row>
      <xdr:rowOff>78740</xdr:rowOff>
    </xdr:to>
    <xdr:cxnSp macro="">
      <xdr:nvCxnSpPr>
        <xdr:cNvPr id="122" name="直線コネクタ 121"/>
        <xdr:cNvCxnSpPr/>
      </xdr:nvCxnSpPr>
      <xdr:spPr>
        <a:xfrm>
          <a:off x="16421100" y="3679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11</xdr:row>
      <xdr:rowOff>147320</xdr:rowOff>
    </xdr:from>
    <xdr:ext cx="762000" cy="259080"/>
    <xdr:sp macro="" textlink="">
      <xdr:nvSpPr>
        <xdr:cNvPr id="123" name="物件費最大値テキスト"/>
        <xdr:cNvSpPr txBox="1"/>
      </xdr:nvSpPr>
      <xdr:spPr>
        <a:xfrm>
          <a:off x="16598900" y="20332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13</xdr:row>
      <xdr:rowOff>60960</xdr:rowOff>
    </xdr:from>
    <xdr:to xmlns:xdr="http://schemas.openxmlformats.org/drawingml/2006/spreadsheetDrawing">
      <xdr:col>82</xdr:col>
      <xdr:colOff>196850</xdr:colOff>
      <xdr:row>13</xdr:row>
      <xdr:rowOff>60960</xdr:rowOff>
    </xdr:to>
    <xdr:cxnSp macro="">
      <xdr:nvCxnSpPr>
        <xdr:cNvPr id="124" name="直線コネクタ 123"/>
        <xdr:cNvCxnSpPr/>
      </xdr:nvCxnSpPr>
      <xdr:spPr>
        <a:xfrm>
          <a:off x="16421100" y="2289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15</xdr:row>
      <xdr:rowOff>129540</xdr:rowOff>
    </xdr:from>
    <xdr:to xmlns:xdr="http://schemas.openxmlformats.org/drawingml/2006/spreadsheetDrawing">
      <xdr:col>82</xdr:col>
      <xdr:colOff>107950</xdr:colOff>
      <xdr:row>16</xdr:row>
      <xdr:rowOff>95250</xdr:rowOff>
    </xdr:to>
    <xdr:cxnSp macro="">
      <xdr:nvCxnSpPr>
        <xdr:cNvPr id="125" name="直線コネクタ 124"/>
        <xdr:cNvCxnSpPr/>
      </xdr:nvCxnSpPr>
      <xdr:spPr>
        <a:xfrm>
          <a:off x="15671800" y="2701290"/>
          <a:ext cx="838200" cy="137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17</xdr:row>
      <xdr:rowOff>9525</xdr:rowOff>
    </xdr:from>
    <xdr:ext cx="762000" cy="250190"/>
    <xdr:sp macro="" textlink="">
      <xdr:nvSpPr>
        <xdr:cNvPr id="126" name="物件費平均値テキスト"/>
        <xdr:cNvSpPr txBox="1"/>
      </xdr:nvSpPr>
      <xdr:spPr>
        <a:xfrm>
          <a:off x="16598900" y="2924175"/>
          <a:ext cx="7620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17</xdr:row>
      <xdr:rowOff>37465</xdr:rowOff>
    </xdr:from>
    <xdr:to xmlns:xdr="http://schemas.openxmlformats.org/drawingml/2006/spreadsheetDrawing">
      <xdr:col>82</xdr:col>
      <xdr:colOff>158750</xdr:colOff>
      <xdr:row>17</xdr:row>
      <xdr:rowOff>139065</xdr:rowOff>
    </xdr:to>
    <xdr:sp macro="" textlink="">
      <xdr:nvSpPr>
        <xdr:cNvPr id="127" name="フローチャート: 判断 126"/>
        <xdr:cNvSpPr/>
      </xdr:nvSpPr>
      <xdr:spPr>
        <a:xfrm>
          <a:off x="16459200" y="295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15</xdr:row>
      <xdr:rowOff>111125</xdr:rowOff>
    </xdr:from>
    <xdr:to xmlns:xdr="http://schemas.openxmlformats.org/drawingml/2006/spreadsheetDrawing">
      <xdr:col>78</xdr:col>
      <xdr:colOff>69850</xdr:colOff>
      <xdr:row>15</xdr:row>
      <xdr:rowOff>129540</xdr:rowOff>
    </xdr:to>
    <xdr:cxnSp macro="">
      <xdr:nvCxnSpPr>
        <xdr:cNvPr id="128" name="直線コネクタ 127"/>
        <xdr:cNvCxnSpPr/>
      </xdr:nvCxnSpPr>
      <xdr:spPr>
        <a:xfrm>
          <a:off x="14782800" y="268287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16</xdr:row>
      <xdr:rowOff>163195</xdr:rowOff>
    </xdr:from>
    <xdr:to xmlns:xdr="http://schemas.openxmlformats.org/drawingml/2006/spreadsheetDrawing">
      <xdr:col>78</xdr:col>
      <xdr:colOff>120650</xdr:colOff>
      <xdr:row>17</xdr:row>
      <xdr:rowOff>93345</xdr:rowOff>
    </xdr:to>
    <xdr:sp macro="" textlink="">
      <xdr:nvSpPr>
        <xdr:cNvPr id="129" name="フローチャート: 判断 128"/>
        <xdr:cNvSpPr/>
      </xdr:nvSpPr>
      <xdr:spPr>
        <a:xfrm>
          <a:off x="15621000" y="2906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17</xdr:row>
      <xdr:rowOff>78105</xdr:rowOff>
    </xdr:from>
    <xdr:ext cx="736600" cy="250190"/>
    <xdr:sp macro="" textlink="">
      <xdr:nvSpPr>
        <xdr:cNvPr id="130" name="テキスト ボックス 129"/>
        <xdr:cNvSpPr txBox="1"/>
      </xdr:nvSpPr>
      <xdr:spPr>
        <a:xfrm>
          <a:off x="15290800" y="299275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15</xdr:row>
      <xdr:rowOff>29210</xdr:rowOff>
    </xdr:from>
    <xdr:to xmlns:xdr="http://schemas.openxmlformats.org/drawingml/2006/spreadsheetDrawing">
      <xdr:col>73</xdr:col>
      <xdr:colOff>180975</xdr:colOff>
      <xdr:row>15</xdr:row>
      <xdr:rowOff>111125</xdr:rowOff>
    </xdr:to>
    <xdr:cxnSp macro="">
      <xdr:nvCxnSpPr>
        <xdr:cNvPr id="131" name="直線コネクタ 130"/>
        <xdr:cNvCxnSpPr/>
      </xdr:nvCxnSpPr>
      <xdr:spPr>
        <a:xfrm>
          <a:off x="13893800" y="2600960"/>
          <a:ext cx="8890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16</xdr:row>
      <xdr:rowOff>135890</xdr:rowOff>
    </xdr:from>
    <xdr:to xmlns:xdr="http://schemas.openxmlformats.org/drawingml/2006/spreadsheetDrawing">
      <xdr:col>74</xdr:col>
      <xdr:colOff>31750</xdr:colOff>
      <xdr:row>17</xdr:row>
      <xdr:rowOff>66040</xdr:rowOff>
    </xdr:to>
    <xdr:sp macro="" textlink="">
      <xdr:nvSpPr>
        <xdr:cNvPr id="132" name="フローチャート: 判断 131"/>
        <xdr:cNvSpPr/>
      </xdr:nvSpPr>
      <xdr:spPr>
        <a:xfrm>
          <a:off x="14732000" y="287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17</xdr:row>
      <xdr:rowOff>50800</xdr:rowOff>
    </xdr:from>
    <xdr:ext cx="762000" cy="259080"/>
    <xdr:sp macro="" textlink="">
      <xdr:nvSpPr>
        <xdr:cNvPr id="133" name="テキスト ボックス 132"/>
        <xdr:cNvSpPr txBox="1"/>
      </xdr:nvSpPr>
      <xdr:spPr>
        <a:xfrm>
          <a:off x="14401800" y="2965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15</xdr:row>
      <xdr:rowOff>29210</xdr:rowOff>
    </xdr:from>
    <xdr:to xmlns:xdr="http://schemas.openxmlformats.org/drawingml/2006/spreadsheetDrawing">
      <xdr:col>69</xdr:col>
      <xdr:colOff>92075</xdr:colOff>
      <xdr:row>15</xdr:row>
      <xdr:rowOff>120650</xdr:rowOff>
    </xdr:to>
    <xdr:cxnSp macro="">
      <xdr:nvCxnSpPr>
        <xdr:cNvPr id="134" name="直線コネクタ 133"/>
        <xdr:cNvCxnSpPr/>
      </xdr:nvCxnSpPr>
      <xdr:spPr>
        <a:xfrm flipV="1">
          <a:off x="13004800" y="260096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16</xdr:row>
      <xdr:rowOff>34925</xdr:rowOff>
    </xdr:from>
    <xdr:to xmlns:xdr="http://schemas.openxmlformats.org/drawingml/2006/spreadsheetDrawing">
      <xdr:col>69</xdr:col>
      <xdr:colOff>142875</xdr:colOff>
      <xdr:row>16</xdr:row>
      <xdr:rowOff>136525</xdr:rowOff>
    </xdr:to>
    <xdr:sp macro="" textlink="">
      <xdr:nvSpPr>
        <xdr:cNvPr id="135" name="フローチャート: 判断 134"/>
        <xdr:cNvSpPr/>
      </xdr:nvSpPr>
      <xdr:spPr>
        <a:xfrm>
          <a:off x="13843000" y="277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16</xdr:row>
      <xdr:rowOff>121285</xdr:rowOff>
    </xdr:from>
    <xdr:ext cx="753110" cy="250825"/>
    <xdr:sp macro="" textlink="">
      <xdr:nvSpPr>
        <xdr:cNvPr id="136" name="テキスト ボックス 135"/>
        <xdr:cNvSpPr txBox="1"/>
      </xdr:nvSpPr>
      <xdr:spPr>
        <a:xfrm>
          <a:off x="13512800" y="2864485"/>
          <a:ext cx="753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99060</xdr:rowOff>
    </xdr:from>
    <xdr:to xmlns:xdr="http://schemas.openxmlformats.org/drawingml/2006/spreadsheetDrawing">
      <xdr:col>65</xdr:col>
      <xdr:colOff>53975</xdr:colOff>
      <xdr:row>17</xdr:row>
      <xdr:rowOff>29210</xdr:rowOff>
    </xdr:to>
    <xdr:sp macro="" textlink="">
      <xdr:nvSpPr>
        <xdr:cNvPr id="137" name="フローチャート: 判断 136"/>
        <xdr:cNvSpPr/>
      </xdr:nvSpPr>
      <xdr:spPr>
        <a:xfrm>
          <a:off x="129540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17</xdr:row>
      <xdr:rowOff>13970</xdr:rowOff>
    </xdr:from>
    <xdr:ext cx="762000" cy="259080"/>
    <xdr:sp macro="" textlink="">
      <xdr:nvSpPr>
        <xdr:cNvPr id="138" name="テキスト ボックス 137"/>
        <xdr:cNvSpPr txBox="1"/>
      </xdr:nvSpPr>
      <xdr:spPr>
        <a:xfrm>
          <a:off x="12623800" y="2928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39" name="テキスト ボックス 138"/>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3110" cy="259080"/>
    <xdr:sp macro="" textlink="">
      <xdr:nvSpPr>
        <xdr:cNvPr id="140" name="テキスト ボックス 139"/>
        <xdr:cNvSpPr txBox="1"/>
      </xdr:nvSpPr>
      <xdr:spPr>
        <a:xfrm>
          <a:off x="15455900" y="4124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3110" cy="259080"/>
    <xdr:sp macro="" textlink="">
      <xdr:nvSpPr>
        <xdr:cNvPr id="141" name="テキスト ボックス 140"/>
        <xdr:cNvSpPr txBox="1"/>
      </xdr:nvSpPr>
      <xdr:spPr>
        <a:xfrm>
          <a:off x="14566900" y="4124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2" name="テキスト ボックス 141"/>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3110" cy="259080"/>
    <xdr:sp macro="" textlink="">
      <xdr:nvSpPr>
        <xdr:cNvPr id="143" name="テキスト ボックス 142"/>
        <xdr:cNvSpPr txBox="1"/>
      </xdr:nvSpPr>
      <xdr:spPr>
        <a:xfrm>
          <a:off x="12788900" y="4124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44450</xdr:rowOff>
    </xdr:from>
    <xdr:to xmlns:xdr="http://schemas.openxmlformats.org/drawingml/2006/spreadsheetDrawing">
      <xdr:col>82</xdr:col>
      <xdr:colOff>158750</xdr:colOff>
      <xdr:row>16</xdr:row>
      <xdr:rowOff>146050</xdr:rowOff>
    </xdr:to>
    <xdr:sp macro="" textlink="">
      <xdr:nvSpPr>
        <xdr:cNvPr id="144" name="楕円 143"/>
        <xdr:cNvSpPr/>
      </xdr:nvSpPr>
      <xdr:spPr>
        <a:xfrm>
          <a:off x="16459200" y="278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15</xdr:row>
      <xdr:rowOff>60960</xdr:rowOff>
    </xdr:from>
    <xdr:ext cx="762000" cy="259080"/>
    <xdr:sp macro="" textlink="">
      <xdr:nvSpPr>
        <xdr:cNvPr id="145" name="物件費該当値テキスト"/>
        <xdr:cNvSpPr txBox="1"/>
      </xdr:nvSpPr>
      <xdr:spPr>
        <a:xfrm>
          <a:off x="16598900" y="2632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15</xdr:row>
      <xdr:rowOff>78740</xdr:rowOff>
    </xdr:from>
    <xdr:to xmlns:xdr="http://schemas.openxmlformats.org/drawingml/2006/spreadsheetDrawing">
      <xdr:col>78</xdr:col>
      <xdr:colOff>120650</xdr:colOff>
      <xdr:row>16</xdr:row>
      <xdr:rowOff>8890</xdr:rowOff>
    </xdr:to>
    <xdr:sp macro="" textlink="">
      <xdr:nvSpPr>
        <xdr:cNvPr id="146" name="楕円 145"/>
        <xdr:cNvSpPr/>
      </xdr:nvSpPr>
      <xdr:spPr>
        <a:xfrm>
          <a:off x="15621000" y="265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14</xdr:row>
      <xdr:rowOff>19050</xdr:rowOff>
    </xdr:from>
    <xdr:ext cx="736600" cy="250190"/>
    <xdr:sp macro="" textlink="">
      <xdr:nvSpPr>
        <xdr:cNvPr id="147" name="テキスト ボックス 146"/>
        <xdr:cNvSpPr txBox="1"/>
      </xdr:nvSpPr>
      <xdr:spPr>
        <a:xfrm>
          <a:off x="15290800" y="241935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15</xdr:row>
      <xdr:rowOff>60325</xdr:rowOff>
    </xdr:from>
    <xdr:to xmlns:xdr="http://schemas.openxmlformats.org/drawingml/2006/spreadsheetDrawing">
      <xdr:col>74</xdr:col>
      <xdr:colOff>31750</xdr:colOff>
      <xdr:row>15</xdr:row>
      <xdr:rowOff>161925</xdr:rowOff>
    </xdr:to>
    <xdr:sp macro="" textlink="">
      <xdr:nvSpPr>
        <xdr:cNvPr id="148" name="楕円 147"/>
        <xdr:cNvSpPr/>
      </xdr:nvSpPr>
      <xdr:spPr>
        <a:xfrm>
          <a:off x="14732000" y="263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14</xdr:row>
      <xdr:rowOff>635</xdr:rowOff>
    </xdr:from>
    <xdr:ext cx="762000" cy="259080"/>
    <xdr:sp macro="" textlink="">
      <xdr:nvSpPr>
        <xdr:cNvPr id="149" name="テキスト ボックス 148"/>
        <xdr:cNvSpPr txBox="1"/>
      </xdr:nvSpPr>
      <xdr:spPr>
        <a:xfrm>
          <a:off x="14401800" y="24009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14</xdr:row>
      <xdr:rowOff>149225</xdr:rowOff>
    </xdr:from>
    <xdr:to xmlns:xdr="http://schemas.openxmlformats.org/drawingml/2006/spreadsheetDrawing">
      <xdr:col>69</xdr:col>
      <xdr:colOff>142875</xdr:colOff>
      <xdr:row>15</xdr:row>
      <xdr:rowOff>79375</xdr:rowOff>
    </xdr:to>
    <xdr:sp macro="" textlink="">
      <xdr:nvSpPr>
        <xdr:cNvPr id="150" name="楕円 149"/>
        <xdr:cNvSpPr/>
      </xdr:nvSpPr>
      <xdr:spPr>
        <a:xfrm>
          <a:off x="13843000" y="254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13</xdr:row>
      <xdr:rowOff>89535</xdr:rowOff>
    </xdr:from>
    <xdr:ext cx="753110" cy="250190"/>
    <xdr:sp macro="" textlink="">
      <xdr:nvSpPr>
        <xdr:cNvPr id="151" name="テキスト ボックス 150"/>
        <xdr:cNvSpPr txBox="1"/>
      </xdr:nvSpPr>
      <xdr:spPr>
        <a:xfrm>
          <a:off x="13512800" y="2318385"/>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69215</xdr:rowOff>
    </xdr:from>
    <xdr:to xmlns:xdr="http://schemas.openxmlformats.org/drawingml/2006/spreadsheetDrawing">
      <xdr:col>65</xdr:col>
      <xdr:colOff>53975</xdr:colOff>
      <xdr:row>15</xdr:row>
      <xdr:rowOff>170815</xdr:rowOff>
    </xdr:to>
    <xdr:sp macro="" textlink="">
      <xdr:nvSpPr>
        <xdr:cNvPr id="152" name="楕円 151"/>
        <xdr:cNvSpPr/>
      </xdr:nvSpPr>
      <xdr:spPr>
        <a:xfrm>
          <a:off x="12954000" y="264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9525</xdr:rowOff>
    </xdr:from>
    <xdr:ext cx="762000" cy="250190"/>
    <xdr:sp macro="" textlink="">
      <xdr:nvSpPr>
        <xdr:cNvPr id="153" name="テキスト ボックス 152"/>
        <xdr:cNvSpPr txBox="1"/>
      </xdr:nvSpPr>
      <xdr:spPr>
        <a:xfrm>
          <a:off x="12623800" y="240982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昨年度と比較すると0.9ポイントの増となっており、全国平均、類似団体平均と比較して低い水準にあるが、物価高騰対応重点支援給付金給付事業などの実施に伴い社会福祉費が増加したことなどにより、扶助費が12.6億円の増となっている。</a:t>
          </a:r>
        </a:p>
        <a:p>
          <a:r>
            <a:rPr kumimoji="1" lang="ja-JP" altLang="en-US" sz="1300">
              <a:solidFill>
                <a:srgbClr val="FF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今後も扶助費の増加が見込まれる中、適正なサービスの提供を行うよう努める。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89560" cy="225425"/>
    <xdr:sp macro="" textlink="">
      <xdr:nvSpPr>
        <xdr:cNvPr id="165" name="テキスト ボックス 164"/>
        <xdr:cNvSpPr txBox="1"/>
      </xdr:nvSpPr>
      <xdr:spPr>
        <a:xfrm>
          <a:off x="723900" y="8509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6" name="直線コネクタ 165"/>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499110" cy="250190"/>
    <xdr:sp macro="" textlink="">
      <xdr:nvSpPr>
        <xdr:cNvPr id="167" name="テキスト ボックス 166"/>
        <xdr:cNvSpPr txBox="1"/>
      </xdr:nvSpPr>
      <xdr:spPr>
        <a:xfrm>
          <a:off x="254000" y="10843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146050</xdr:rowOff>
    </xdr:from>
    <xdr:to xmlns:xdr="http://schemas.openxmlformats.org/drawingml/2006/spreadsheetDrawing">
      <xdr:col>26</xdr:col>
      <xdr:colOff>184150</xdr:colOff>
      <xdr:row>61</xdr:row>
      <xdr:rowOff>146050</xdr:rowOff>
    </xdr:to>
    <xdr:cxnSp macro="">
      <xdr:nvCxnSpPr>
        <xdr:cNvPr id="168" name="直線コネクタ 167"/>
        <xdr:cNvCxnSpPr/>
      </xdr:nvCxnSpPr>
      <xdr:spPr>
        <a:xfrm>
          <a:off x="762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3810</xdr:rowOff>
    </xdr:from>
    <xdr:ext cx="499110" cy="259080"/>
    <xdr:sp macro="" textlink="">
      <xdr:nvSpPr>
        <xdr:cNvPr id="169" name="テキスト ボックス 168"/>
        <xdr:cNvSpPr txBox="1"/>
      </xdr:nvSpPr>
      <xdr:spPr>
        <a:xfrm>
          <a:off x="254000" y="10462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59</xdr:row>
      <xdr:rowOff>107950</xdr:rowOff>
    </xdr:from>
    <xdr:to xmlns:xdr="http://schemas.openxmlformats.org/drawingml/2006/spreadsheetDrawing">
      <xdr:col>26</xdr:col>
      <xdr:colOff>184150</xdr:colOff>
      <xdr:row>59</xdr:row>
      <xdr:rowOff>107950</xdr:rowOff>
    </xdr:to>
    <xdr:cxnSp macro="">
      <xdr:nvCxnSpPr>
        <xdr:cNvPr id="170" name="直線コネクタ 169"/>
        <xdr:cNvCxnSpPr/>
      </xdr:nvCxnSpPr>
      <xdr:spPr>
        <a:xfrm>
          <a:off x="762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58</xdr:row>
      <xdr:rowOff>137160</xdr:rowOff>
    </xdr:from>
    <xdr:ext cx="499110" cy="259080"/>
    <xdr:sp macro="" textlink="">
      <xdr:nvSpPr>
        <xdr:cNvPr id="171" name="テキスト ボックス 170"/>
        <xdr:cNvSpPr txBox="1"/>
      </xdr:nvSpPr>
      <xdr:spPr>
        <a:xfrm>
          <a:off x="254000" y="10081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57</xdr:row>
      <xdr:rowOff>69850</xdr:rowOff>
    </xdr:from>
    <xdr:to xmlns:xdr="http://schemas.openxmlformats.org/drawingml/2006/spreadsheetDrawing">
      <xdr:col>26</xdr:col>
      <xdr:colOff>184150</xdr:colOff>
      <xdr:row>57</xdr:row>
      <xdr:rowOff>69850</xdr:rowOff>
    </xdr:to>
    <xdr:cxnSp macro="">
      <xdr:nvCxnSpPr>
        <xdr:cNvPr id="172" name="直線コネクタ 171"/>
        <xdr:cNvCxnSpPr/>
      </xdr:nvCxnSpPr>
      <xdr:spPr>
        <a:xfrm>
          <a:off x="762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56</xdr:row>
      <xdr:rowOff>99060</xdr:rowOff>
    </xdr:from>
    <xdr:ext cx="499110" cy="250190"/>
    <xdr:sp macro="" textlink="">
      <xdr:nvSpPr>
        <xdr:cNvPr id="173" name="テキスト ボックス 172"/>
        <xdr:cNvSpPr txBox="1"/>
      </xdr:nvSpPr>
      <xdr:spPr>
        <a:xfrm>
          <a:off x="254000" y="9700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55</xdr:row>
      <xdr:rowOff>31750</xdr:rowOff>
    </xdr:from>
    <xdr:to xmlns:xdr="http://schemas.openxmlformats.org/drawingml/2006/spreadsheetDrawing">
      <xdr:col>26</xdr:col>
      <xdr:colOff>184150</xdr:colOff>
      <xdr:row>55</xdr:row>
      <xdr:rowOff>31750</xdr:rowOff>
    </xdr:to>
    <xdr:cxnSp macro="">
      <xdr:nvCxnSpPr>
        <xdr:cNvPr id="174" name="直線コネクタ 173"/>
        <xdr:cNvCxnSpPr/>
      </xdr:nvCxnSpPr>
      <xdr:spPr>
        <a:xfrm>
          <a:off x="762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54</xdr:row>
      <xdr:rowOff>60960</xdr:rowOff>
    </xdr:from>
    <xdr:ext cx="499110" cy="259080"/>
    <xdr:sp macro="" textlink="">
      <xdr:nvSpPr>
        <xdr:cNvPr id="175" name="テキスト ボックス 174"/>
        <xdr:cNvSpPr txBox="1"/>
      </xdr:nvSpPr>
      <xdr:spPr>
        <a:xfrm>
          <a:off x="254000" y="9319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165100</xdr:rowOff>
    </xdr:from>
    <xdr:to xmlns:xdr="http://schemas.openxmlformats.org/drawingml/2006/spreadsheetDrawing">
      <xdr:col>26</xdr:col>
      <xdr:colOff>184150</xdr:colOff>
      <xdr:row>52</xdr:row>
      <xdr:rowOff>165100</xdr:rowOff>
    </xdr:to>
    <xdr:cxnSp macro="">
      <xdr:nvCxnSpPr>
        <xdr:cNvPr id="176" name="直線コネクタ 175"/>
        <xdr:cNvCxnSpPr/>
      </xdr:nvCxnSpPr>
      <xdr:spPr>
        <a:xfrm>
          <a:off x="762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22860</xdr:rowOff>
    </xdr:from>
    <xdr:ext cx="499110" cy="259080"/>
    <xdr:sp macro="" textlink="">
      <xdr:nvSpPr>
        <xdr:cNvPr id="177" name="テキスト ボックス 176"/>
        <xdr:cNvSpPr txBox="1"/>
      </xdr:nvSpPr>
      <xdr:spPr>
        <a:xfrm>
          <a:off x="254000" y="8938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78" name="直線コネクタ 177"/>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499110" cy="250190"/>
    <xdr:sp macro="" textlink="">
      <xdr:nvSpPr>
        <xdr:cNvPr id="179" name="テキスト ボックス 178"/>
        <xdr:cNvSpPr txBox="1"/>
      </xdr:nvSpPr>
      <xdr:spPr>
        <a:xfrm>
          <a:off x="254000" y="8557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54</xdr:row>
      <xdr:rowOff>58420</xdr:rowOff>
    </xdr:from>
    <xdr:to xmlns:xdr="http://schemas.openxmlformats.org/drawingml/2006/spreadsheetDrawing">
      <xdr:col>24</xdr:col>
      <xdr:colOff>25400</xdr:colOff>
      <xdr:row>61</xdr:row>
      <xdr:rowOff>146050</xdr:rowOff>
    </xdr:to>
    <xdr:cxnSp macro="">
      <xdr:nvCxnSpPr>
        <xdr:cNvPr id="181" name="直線コネクタ 180"/>
        <xdr:cNvCxnSpPr/>
      </xdr:nvCxnSpPr>
      <xdr:spPr>
        <a:xfrm flipV="1">
          <a:off x="4826000" y="9316720"/>
          <a:ext cx="0" cy="12877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118110</xdr:rowOff>
    </xdr:from>
    <xdr:ext cx="762000" cy="259080"/>
    <xdr:sp macro="" textlink="">
      <xdr:nvSpPr>
        <xdr:cNvPr id="182" name="扶助費最小値テキスト"/>
        <xdr:cNvSpPr txBox="1"/>
      </xdr:nvSpPr>
      <xdr:spPr>
        <a:xfrm>
          <a:off x="4914900" y="10576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146050</xdr:rowOff>
    </xdr:from>
    <xdr:to xmlns:xdr="http://schemas.openxmlformats.org/drawingml/2006/spreadsheetDrawing">
      <xdr:col>24</xdr:col>
      <xdr:colOff>114300</xdr:colOff>
      <xdr:row>61</xdr:row>
      <xdr:rowOff>146050</xdr:rowOff>
    </xdr:to>
    <xdr:cxnSp macro="">
      <xdr:nvCxnSpPr>
        <xdr:cNvPr id="183" name="直線コネクタ 182"/>
        <xdr:cNvCxnSpPr/>
      </xdr:nvCxnSpPr>
      <xdr:spPr>
        <a:xfrm>
          <a:off x="4737100" y="10604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52</xdr:row>
      <xdr:rowOff>144780</xdr:rowOff>
    </xdr:from>
    <xdr:ext cx="762000" cy="250190"/>
    <xdr:sp macro="" textlink="">
      <xdr:nvSpPr>
        <xdr:cNvPr id="184" name="扶助費最大値テキスト"/>
        <xdr:cNvSpPr txBox="1"/>
      </xdr:nvSpPr>
      <xdr:spPr>
        <a:xfrm>
          <a:off x="4914900" y="90601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54</xdr:row>
      <xdr:rowOff>58420</xdr:rowOff>
    </xdr:from>
    <xdr:to xmlns:xdr="http://schemas.openxmlformats.org/drawingml/2006/spreadsheetDrawing">
      <xdr:col>24</xdr:col>
      <xdr:colOff>114300</xdr:colOff>
      <xdr:row>54</xdr:row>
      <xdr:rowOff>58420</xdr:rowOff>
    </xdr:to>
    <xdr:cxnSp macro="">
      <xdr:nvCxnSpPr>
        <xdr:cNvPr id="185" name="直線コネクタ 184"/>
        <xdr:cNvCxnSpPr/>
      </xdr:nvCxnSpPr>
      <xdr:spPr>
        <a:xfrm>
          <a:off x="4737100" y="9316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55</xdr:row>
      <xdr:rowOff>107950</xdr:rowOff>
    </xdr:from>
    <xdr:to xmlns:xdr="http://schemas.openxmlformats.org/drawingml/2006/spreadsheetDrawing">
      <xdr:col>24</xdr:col>
      <xdr:colOff>25400</xdr:colOff>
      <xdr:row>56</xdr:row>
      <xdr:rowOff>5080</xdr:rowOff>
    </xdr:to>
    <xdr:cxnSp macro="">
      <xdr:nvCxnSpPr>
        <xdr:cNvPr id="186" name="直線コネクタ 185"/>
        <xdr:cNvCxnSpPr/>
      </xdr:nvCxnSpPr>
      <xdr:spPr>
        <a:xfrm>
          <a:off x="3987800" y="9537700"/>
          <a:ext cx="8382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6350</xdr:rowOff>
    </xdr:from>
    <xdr:ext cx="762000" cy="251460"/>
    <xdr:sp macro="" textlink="">
      <xdr:nvSpPr>
        <xdr:cNvPr id="187" name="扶助費平均値テキスト"/>
        <xdr:cNvSpPr txBox="1"/>
      </xdr:nvSpPr>
      <xdr:spPr>
        <a:xfrm>
          <a:off x="4914900" y="977900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57</xdr:row>
      <xdr:rowOff>34290</xdr:rowOff>
    </xdr:from>
    <xdr:to xmlns:xdr="http://schemas.openxmlformats.org/drawingml/2006/spreadsheetDrawing">
      <xdr:col>24</xdr:col>
      <xdr:colOff>76200</xdr:colOff>
      <xdr:row>57</xdr:row>
      <xdr:rowOff>135890</xdr:rowOff>
    </xdr:to>
    <xdr:sp macro="" textlink="">
      <xdr:nvSpPr>
        <xdr:cNvPr id="188" name="フローチャート: 判断 187"/>
        <xdr:cNvSpPr/>
      </xdr:nvSpPr>
      <xdr:spPr>
        <a:xfrm>
          <a:off x="4775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55</xdr:row>
      <xdr:rowOff>107950</xdr:rowOff>
    </xdr:from>
    <xdr:to xmlns:xdr="http://schemas.openxmlformats.org/drawingml/2006/spreadsheetDrawing">
      <xdr:col>19</xdr:col>
      <xdr:colOff>187325</xdr:colOff>
      <xdr:row>55</xdr:row>
      <xdr:rowOff>107950</xdr:rowOff>
    </xdr:to>
    <xdr:cxnSp macro="">
      <xdr:nvCxnSpPr>
        <xdr:cNvPr id="189" name="直線コネクタ 188"/>
        <xdr:cNvCxnSpPr/>
      </xdr:nvCxnSpPr>
      <xdr:spPr>
        <a:xfrm>
          <a:off x="3098800" y="95377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57</xdr:row>
      <xdr:rowOff>19050</xdr:rowOff>
    </xdr:from>
    <xdr:to xmlns:xdr="http://schemas.openxmlformats.org/drawingml/2006/spreadsheetDrawing">
      <xdr:col>20</xdr:col>
      <xdr:colOff>38100</xdr:colOff>
      <xdr:row>57</xdr:row>
      <xdr:rowOff>120650</xdr:rowOff>
    </xdr:to>
    <xdr:sp macro="" textlink="">
      <xdr:nvSpPr>
        <xdr:cNvPr id="190" name="フローチャート: 判断 189"/>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57</xdr:row>
      <xdr:rowOff>105410</xdr:rowOff>
    </xdr:from>
    <xdr:ext cx="727710" cy="259080"/>
    <xdr:sp macro="" textlink="">
      <xdr:nvSpPr>
        <xdr:cNvPr id="191" name="テキスト ボックス 190"/>
        <xdr:cNvSpPr txBox="1"/>
      </xdr:nvSpPr>
      <xdr:spPr>
        <a:xfrm>
          <a:off x="3606800" y="987806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55</xdr:row>
      <xdr:rowOff>54610</xdr:rowOff>
    </xdr:from>
    <xdr:to xmlns:xdr="http://schemas.openxmlformats.org/drawingml/2006/spreadsheetDrawing">
      <xdr:col>15</xdr:col>
      <xdr:colOff>98425</xdr:colOff>
      <xdr:row>55</xdr:row>
      <xdr:rowOff>107950</xdr:rowOff>
    </xdr:to>
    <xdr:cxnSp macro="">
      <xdr:nvCxnSpPr>
        <xdr:cNvPr id="192" name="直線コネクタ 191"/>
        <xdr:cNvCxnSpPr/>
      </xdr:nvCxnSpPr>
      <xdr:spPr>
        <a:xfrm>
          <a:off x="2209800" y="948436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56</xdr:row>
      <xdr:rowOff>129540</xdr:rowOff>
    </xdr:from>
    <xdr:to xmlns:xdr="http://schemas.openxmlformats.org/drawingml/2006/spreadsheetDrawing">
      <xdr:col>15</xdr:col>
      <xdr:colOff>149225</xdr:colOff>
      <xdr:row>57</xdr:row>
      <xdr:rowOff>59690</xdr:rowOff>
    </xdr:to>
    <xdr:sp macro="" textlink="">
      <xdr:nvSpPr>
        <xdr:cNvPr id="193" name="フローチャート: 判断 192"/>
        <xdr:cNvSpPr/>
      </xdr:nvSpPr>
      <xdr:spPr>
        <a:xfrm>
          <a:off x="3048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57</xdr:row>
      <xdr:rowOff>44450</xdr:rowOff>
    </xdr:from>
    <xdr:ext cx="762000" cy="259080"/>
    <xdr:sp macro="" textlink="">
      <xdr:nvSpPr>
        <xdr:cNvPr id="194" name="テキスト ボックス 193"/>
        <xdr:cNvSpPr txBox="1"/>
      </xdr:nvSpPr>
      <xdr:spPr>
        <a:xfrm>
          <a:off x="2717800" y="9817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55</xdr:row>
      <xdr:rowOff>54610</xdr:rowOff>
    </xdr:from>
    <xdr:to xmlns:xdr="http://schemas.openxmlformats.org/drawingml/2006/spreadsheetDrawing">
      <xdr:col>11</xdr:col>
      <xdr:colOff>9525</xdr:colOff>
      <xdr:row>55</xdr:row>
      <xdr:rowOff>85090</xdr:rowOff>
    </xdr:to>
    <xdr:cxnSp macro="">
      <xdr:nvCxnSpPr>
        <xdr:cNvPr id="195" name="直線コネクタ 194"/>
        <xdr:cNvCxnSpPr/>
      </xdr:nvCxnSpPr>
      <xdr:spPr>
        <a:xfrm flipV="1">
          <a:off x="1320800" y="9484360"/>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56</xdr:row>
      <xdr:rowOff>91440</xdr:rowOff>
    </xdr:from>
    <xdr:to xmlns:xdr="http://schemas.openxmlformats.org/drawingml/2006/spreadsheetDrawing">
      <xdr:col>11</xdr:col>
      <xdr:colOff>60325</xdr:colOff>
      <xdr:row>57</xdr:row>
      <xdr:rowOff>21590</xdr:rowOff>
    </xdr:to>
    <xdr:sp macro="" textlink="">
      <xdr:nvSpPr>
        <xdr:cNvPr id="196" name="フローチャート: 判断 195"/>
        <xdr:cNvSpPr/>
      </xdr:nvSpPr>
      <xdr:spPr>
        <a:xfrm>
          <a:off x="2159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57</xdr:row>
      <xdr:rowOff>6350</xdr:rowOff>
    </xdr:from>
    <xdr:ext cx="753110" cy="251460"/>
    <xdr:sp macro="" textlink="">
      <xdr:nvSpPr>
        <xdr:cNvPr id="197" name="テキスト ボックス 196"/>
        <xdr:cNvSpPr txBox="1"/>
      </xdr:nvSpPr>
      <xdr:spPr>
        <a:xfrm>
          <a:off x="1828800" y="9779000"/>
          <a:ext cx="7531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56</xdr:row>
      <xdr:rowOff>91440</xdr:rowOff>
    </xdr:from>
    <xdr:to xmlns:xdr="http://schemas.openxmlformats.org/drawingml/2006/spreadsheetDrawing">
      <xdr:col>6</xdr:col>
      <xdr:colOff>171450</xdr:colOff>
      <xdr:row>57</xdr:row>
      <xdr:rowOff>21590</xdr:rowOff>
    </xdr:to>
    <xdr:sp macro="" textlink="">
      <xdr:nvSpPr>
        <xdr:cNvPr id="198" name="フローチャート: 判断 197"/>
        <xdr:cNvSpPr/>
      </xdr:nvSpPr>
      <xdr:spPr>
        <a:xfrm>
          <a:off x="1270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57</xdr:row>
      <xdr:rowOff>6350</xdr:rowOff>
    </xdr:from>
    <xdr:ext cx="753110" cy="251460"/>
    <xdr:sp macro="" textlink="">
      <xdr:nvSpPr>
        <xdr:cNvPr id="199" name="テキスト ボックス 198"/>
        <xdr:cNvSpPr txBox="1"/>
      </xdr:nvSpPr>
      <xdr:spPr>
        <a:xfrm>
          <a:off x="939800" y="9779000"/>
          <a:ext cx="7531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0" name="テキスト ボックス 199"/>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1" name="テキスト ボックス 200"/>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3110" cy="259080"/>
    <xdr:sp macro="" textlink="">
      <xdr:nvSpPr>
        <xdr:cNvPr id="202" name="テキスト ボックス 201"/>
        <xdr:cNvSpPr txBox="1"/>
      </xdr:nvSpPr>
      <xdr:spPr>
        <a:xfrm>
          <a:off x="28829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03" name="テキスト ボックス 202"/>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4" name="テキスト ボックス 203"/>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125730</xdr:rowOff>
    </xdr:from>
    <xdr:to xmlns:xdr="http://schemas.openxmlformats.org/drawingml/2006/spreadsheetDrawing">
      <xdr:col>24</xdr:col>
      <xdr:colOff>76200</xdr:colOff>
      <xdr:row>56</xdr:row>
      <xdr:rowOff>55880</xdr:rowOff>
    </xdr:to>
    <xdr:sp macro="" textlink="">
      <xdr:nvSpPr>
        <xdr:cNvPr id="205" name="楕円 204"/>
        <xdr:cNvSpPr/>
      </xdr:nvSpPr>
      <xdr:spPr>
        <a:xfrm>
          <a:off x="47752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54</xdr:row>
      <xdr:rowOff>142240</xdr:rowOff>
    </xdr:from>
    <xdr:ext cx="762000" cy="259080"/>
    <xdr:sp macro="" textlink="">
      <xdr:nvSpPr>
        <xdr:cNvPr id="206" name="扶助費該当値テキスト"/>
        <xdr:cNvSpPr txBox="1"/>
      </xdr:nvSpPr>
      <xdr:spPr>
        <a:xfrm>
          <a:off x="4914900" y="9400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55</xdr:row>
      <xdr:rowOff>57150</xdr:rowOff>
    </xdr:from>
    <xdr:to xmlns:xdr="http://schemas.openxmlformats.org/drawingml/2006/spreadsheetDrawing">
      <xdr:col>20</xdr:col>
      <xdr:colOff>38100</xdr:colOff>
      <xdr:row>55</xdr:row>
      <xdr:rowOff>158750</xdr:rowOff>
    </xdr:to>
    <xdr:sp macro="" textlink="">
      <xdr:nvSpPr>
        <xdr:cNvPr id="207" name="楕円 206"/>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53</xdr:row>
      <xdr:rowOff>168910</xdr:rowOff>
    </xdr:from>
    <xdr:ext cx="727710" cy="250190"/>
    <xdr:sp macro="" textlink="">
      <xdr:nvSpPr>
        <xdr:cNvPr id="208" name="テキスト ボックス 207"/>
        <xdr:cNvSpPr txBox="1"/>
      </xdr:nvSpPr>
      <xdr:spPr>
        <a:xfrm>
          <a:off x="3606800" y="9255760"/>
          <a:ext cx="7277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55</xdr:row>
      <xdr:rowOff>57150</xdr:rowOff>
    </xdr:from>
    <xdr:to xmlns:xdr="http://schemas.openxmlformats.org/drawingml/2006/spreadsheetDrawing">
      <xdr:col>15</xdr:col>
      <xdr:colOff>149225</xdr:colOff>
      <xdr:row>55</xdr:row>
      <xdr:rowOff>158750</xdr:rowOff>
    </xdr:to>
    <xdr:sp macro="" textlink="">
      <xdr:nvSpPr>
        <xdr:cNvPr id="209" name="楕円 208"/>
        <xdr:cNvSpPr/>
      </xdr:nvSpPr>
      <xdr:spPr>
        <a:xfrm>
          <a:off x="3048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53</xdr:row>
      <xdr:rowOff>168910</xdr:rowOff>
    </xdr:from>
    <xdr:ext cx="762000" cy="250190"/>
    <xdr:sp macro="" textlink="">
      <xdr:nvSpPr>
        <xdr:cNvPr id="210" name="テキスト ボックス 209"/>
        <xdr:cNvSpPr txBox="1"/>
      </xdr:nvSpPr>
      <xdr:spPr>
        <a:xfrm>
          <a:off x="2717800" y="9255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55</xdr:row>
      <xdr:rowOff>3810</xdr:rowOff>
    </xdr:from>
    <xdr:to xmlns:xdr="http://schemas.openxmlformats.org/drawingml/2006/spreadsheetDrawing">
      <xdr:col>11</xdr:col>
      <xdr:colOff>60325</xdr:colOff>
      <xdr:row>55</xdr:row>
      <xdr:rowOff>105410</xdr:rowOff>
    </xdr:to>
    <xdr:sp macro="" textlink="">
      <xdr:nvSpPr>
        <xdr:cNvPr id="211" name="楕円 210"/>
        <xdr:cNvSpPr/>
      </xdr:nvSpPr>
      <xdr:spPr>
        <a:xfrm>
          <a:off x="21590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53</xdr:row>
      <xdr:rowOff>115570</xdr:rowOff>
    </xdr:from>
    <xdr:ext cx="753110" cy="259080"/>
    <xdr:sp macro="" textlink="">
      <xdr:nvSpPr>
        <xdr:cNvPr id="212" name="テキスト ボックス 211"/>
        <xdr:cNvSpPr txBox="1"/>
      </xdr:nvSpPr>
      <xdr:spPr>
        <a:xfrm>
          <a:off x="1828800" y="920242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34290</xdr:rowOff>
    </xdr:from>
    <xdr:to xmlns:xdr="http://schemas.openxmlformats.org/drawingml/2006/spreadsheetDrawing">
      <xdr:col>6</xdr:col>
      <xdr:colOff>171450</xdr:colOff>
      <xdr:row>55</xdr:row>
      <xdr:rowOff>135890</xdr:rowOff>
    </xdr:to>
    <xdr:sp macro="" textlink="">
      <xdr:nvSpPr>
        <xdr:cNvPr id="213" name="楕円 212"/>
        <xdr:cNvSpPr/>
      </xdr:nvSpPr>
      <xdr:spPr>
        <a:xfrm>
          <a:off x="1270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146050</xdr:rowOff>
    </xdr:from>
    <xdr:ext cx="753110" cy="250190"/>
    <xdr:sp macro="" textlink="">
      <xdr:nvSpPr>
        <xdr:cNvPr id="214" name="テキスト ボックス 213"/>
        <xdr:cNvSpPr txBox="1"/>
      </xdr:nvSpPr>
      <xdr:spPr>
        <a:xfrm>
          <a:off x="939800" y="9232900"/>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昨年度と比較して0.5ポイントの増となっているが、主な要因としては、後期高齢者医療広域連合へ支払う繰出金の増などによるものである。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89560" cy="225425"/>
    <xdr:sp macro="" textlink="">
      <xdr:nvSpPr>
        <xdr:cNvPr id="226" name="テキスト ボックス 225"/>
        <xdr:cNvSpPr txBox="1"/>
      </xdr:nvSpPr>
      <xdr:spPr>
        <a:xfrm>
          <a:off x="12407900" y="8509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7" name="直線コネクタ 226"/>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499110" cy="250190"/>
    <xdr:sp macro="" textlink="">
      <xdr:nvSpPr>
        <xdr:cNvPr id="228" name="テキスト ボックス 227"/>
        <xdr:cNvSpPr txBox="1"/>
      </xdr:nvSpPr>
      <xdr:spPr>
        <a:xfrm>
          <a:off x="11938000" y="10843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62</xdr:row>
      <xdr:rowOff>29210</xdr:rowOff>
    </xdr:from>
    <xdr:to xmlns:xdr="http://schemas.openxmlformats.org/drawingml/2006/spreadsheetDrawing">
      <xdr:col>85</xdr:col>
      <xdr:colOff>66675</xdr:colOff>
      <xdr:row>62</xdr:row>
      <xdr:rowOff>29210</xdr:rowOff>
    </xdr:to>
    <xdr:cxnSp macro="">
      <xdr:nvCxnSpPr>
        <xdr:cNvPr id="229" name="直線コネクタ 228"/>
        <xdr:cNvCxnSpPr/>
      </xdr:nvCxnSpPr>
      <xdr:spPr>
        <a:xfrm>
          <a:off x="12446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58420</xdr:rowOff>
    </xdr:from>
    <xdr:ext cx="499110" cy="259080"/>
    <xdr:sp macro="" textlink="">
      <xdr:nvSpPr>
        <xdr:cNvPr id="230" name="テキスト ボックス 229"/>
        <xdr:cNvSpPr txBox="1"/>
      </xdr:nvSpPr>
      <xdr:spPr>
        <a:xfrm>
          <a:off x="11938000" y="1051687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60</xdr:row>
      <xdr:rowOff>45085</xdr:rowOff>
    </xdr:from>
    <xdr:to xmlns:xdr="http://schemas.openxmlformats.org/drawingml/2006/spreadsheetDrawing">
      <xdr:col>85</xdr:col>
      <xdr:colOff>66675</xdr:colOff>
      <xdr:row>60</xdr:row>
      <xdr:rowOff>45085</xdr:rowOff>
    </xdr:to>
    <xdr:cxnSp macro="">
      <xdr:nvCxnSpPr>
        <xdr:cNvPr id="231" name="直線コネクタ 230"/>
        <xdr:cNvCxnSpPr/>
      </xdr:nvCxnSpPr>
      <xdr:spPr>
        <a:xfrm>
          <a:off x="12446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59</xdr:row>
      <xdr:rowOff>74930</xdr:rowOff>
    </xdr:from>
    <xdr:ext cx="499110" cy="251460"/>
    <xdr:sp macro="" textlink="">
      <xdr:nvSpPr>
        <xdr:cNvPr id="232" name="テキスト ボックス 231"/>
        <xdr:cNvSpPr txBox="1"/>
      </xdr:nvSpPr>
      <xdr:spPr>
        <a:xfrm>
          <a:off x="11938000" y="10190480"/>
          <a:ext cx="4991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58</xdr:row>
      <xdr:rowOff>61595</xdr:rowOff>
    </xdr:from>
    <xdr:to xmlns:xdr="http://schemas.openxmlformats.org/drawingml/2006/spreadsheetDrawing">
      <xdr:col>85</xdr:col>
      <xdr:colOff>66675</xdr:colOff>
      <xdr:row>58</xdr:row>
      <xdr:rowOff>61595</xdr:rowOff>
    </xdr:to>
    <xdr:cxnSp macro="">
      <xdr:nvCxnSpPr>
        <xdr:cNvPr id="233" name="直線コネクタ 232"/>
        <xdr:cNvCxnSpPr/>
      </xdr:nvCxnSpPr>
      <xdr:spPr>
        <a:xfrm>
          <a:off x="12446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57</xdr:row>
      <xdr:rowOff>90805</xdr:rowOff>
    </xdr:from>
    <xdr:ext cx="499110" cy="258445"/>
    <xdr:sp macro="" textlink="">
      <xdr:nvSpPr>
        <xdr:cNvPr id="234" name="テキスト ボックス 233"/>
        <xdr:cNvSpPr txBox="1"/>
      </xdr:nvSpPr>
      <xdr:spPr>
        <a:xfrm>
          <a:off x="11938000" y="9863455"/>
          <a:ext cx="4991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56</xdr:row>
      <xdr:rowOff>78105</xdr:rowOff>
    </xdr:from>
    <xdr:to xmlns:xdr="http://schemas.openxmlformats.org/drawingml/2006/spreadsheetDrawing">
      <xdr:col>85</xdr:col>
      <xdr:colOff>66675</xdr:colOff>
      <xdr:row>56</xdr:row>
      <xdr:rowOff>78105</xdr:rowOff>
    </xdr:to>
    <xdr:cxnSp macro="">
      <xdr:nvCxnSpPr>
        <xdr:cNvPr id="235" name="直線コネクタ 234"/>
        <xdr:cNvCxnSpPr/>
      </xdr:nvCxnSpPr>
      <xdr:spPr>
        <a:xfrm>
          <a:off x="12446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55</xdr:row>
      <xdr:rowOff>107315</xdr:rowOff>
    </xdr:from>
    <xdr:ext cx="499110" cy="259080"/>
    <xdr:sp macro="" textlink="">
      <xdr:nvSpPr>
        <xdr:cNvPr id="236" name="テキスト ボックス 235"/>
        <xdr:cNvSpPr txBox="1"/>
      </xdr:nvSpPr>
      <xdr:spPr>
        <a:xfrm>
          <a:off x="11938000" y="9537065"/>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54</xdr:row>
      <xdr:rowOff>94615</xdr:rowOff>
    </xdr:from>
    <xdr:to xmlns:xdr="http://schemas.openxmlformats.org/drawingml/2006/spreadsheetDrawing">
      <xdr:col>85</xdr:col>
      <xdr:colOff>66675</xdr:colOff>
      <xdr:row>54</xdr:row>
      <xdr:rowOff>94615</xdr:rowOff>
    </xdr:to>
    <xdr:cxnSp macro="">
      <xdr:nvCxnSpPr>
        <xdr:cNvPr id="237" name="直線コネクタ 236"/>
        <xdr:cNvCxnSpPr/>
      </xdr:nvCxnSpPr>
      <xdr:spPr>
        <a:xfrm>
          <a:off x="12446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53</xdr:row>
      <xdr:rowOff>123825</xdr:rowOff>
    </xdr:from>
    <xdr:ext cx="499110" cy="250190"/>
    <xdr:sp macro="" textlink="">
      <xdr:nvSpPr>
        <xdr:cNvPr id="238" name="テキスト ボックス 237"/>
        <xdr:cNvSpPr txBox="1"/>
      </xdr:nvSpPr>
      <xdr:spPr>
        <a:xfrm>
          <a:off x="11938000" y="9210675"/>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110490</xdr:rowOff>
    </xdr:from>
    <xdr:to xmlns:xdr="http://schemas.openxmlformats.org/drawingml/2006/spreadsheetDrawing">
      <xdr:col>85</xdr:col>
      <xdr:colOff>66675</xdr:colOff>
      <xdr:row>52</xdr:row>
      <xdr:rowOff>110490</xdr:rowOff>
    </xdr:to>
    <xdr:cxnSp macro="">
      <xdr:nvCxnSpPr>
        <xdr:cNvPr id="239" name="直線コネクタ 238"/>
        <xdr:cNvCxnSpPr/>
      </xdr:nvCxnSpPr>
      <xdr:spPr>
        <a:xfrm>
          <a:off x="12446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51</xdr:row>
      <xdr:rowOff>139700</xdr:rowOff>
    </xdr:from>
    <xdr:ext cx="499110" cy="259080"/>
    <xdr:sp macro="" textlink="">
      <xdr:nvSpPr>
        <xdr:cNvPr id="240" name="テキスト ボックス 239"/>
        <xdr:cNvSpPr txBox="1"/>
      </xdr:nvSpPr>
      <xdr:spPr>
        <a:xfrm>
          <a:off x="11938000" y="888365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1" name="直線コネクタ 240"/>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499110" cy="250190"/>
    <xdr:sp macro="" textlink="">
      <xdr:nvSpPr>
        <xdr:cNvPr id="242" name="テキスト ボックス 241"/>
        <xdr:cNvSpPr txBox="1"/>
      </xdr:nvSpPr>
      <xdr:spPr>
        <a:xfrm>
          <a:off x="11938000" y="8557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52</xdr:row>
      <xdr:rowOff>23495</xdr:rowOff>
    </xdr:from>
    <xdr:to xmlns:xdr="http://schemas.openxmlformats.org/drawingml/2006/spreadsheetDrawing">
      <xdr:col>82</xdr:col>
      <xdr:colOff>107950</xdr:colOff>
      <xdr:row>61</xdr:row>
      <xdr:rowOff>4445</xdr:rowOff>
    </xdr:to>
    <xdr:cxnSp macro="">
      <xdr:nvCxnSpPr>
        <xdr:cNvPr id="244" name="直線コネクタ 243"/>
        <xdr:cNvCxnSpPr/>
      </xdr:nvCxnSpPr>
      <xdr:spPr>
        <a:xfrm flipV="1">
          <a:off x="16510000" y="8938895"/>
          <a:ext cx="0" cy="15240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60</xdr:row>
      <xdr:rowOff>147955</xdr:rowOff>
    </xdr:from>
    <xdr:ext cx="762000" cy="258445"/>
    <xdr:sp macro="" textlink="">
      <xdr:nvSpPr>
        <xdr:cNvPr id="245" name="その他最小値テキスト"/>
        <xdr:cNvSpPr txBox="1"/>
      </xdr:nvSpPr>
      <xdr:spPr>
        <a:xfrm>
          <a:off x="16598900" y="104349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4445</xdr:rowOff>
    </xdr:from>
    <xdr:to xmlns:xdr="http://schemas.openxmlformats.org/drawingml/2006/spreadsheetDrawing">
      <xdr:col>82</xdr:col>
      <xdr:colOff>196850</xdr:colOff>
      <xdr:row>61</xdr:row>
      <xdr:rowOff>4445</xdr:rowOff>
    </xdr:to>
    <xdr:cxnSp macro="">
      <xdr:nvCxnSpPr>
        <xdr:cNvPr id="246" name="直線コネクタ 245"/>
        <xdr:cNvCxnSpPr/>
      </xdr:nvCxnSpPr>
      <xdr:spPr>
        <a:xfrm>
          <a:off x="16421100" y="10462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50</xdr:row>
      <xdr:rowOff>109855</xdr:rowOff>
    </xdr:from>
    <xdr:ext cx="762000" cy="250825"/>
    <xdr:sp macro="" textlink="">
      <xdr:nvSpPr>
        <xdr:cNvPr id="247" name="その他最大値テキスト"/>
        <xdr:cNvSpPr txBox="1"/>
      </xdr:nvSpPr>
      <xdr:spPr>
        <a:xfrm>
          <a:off x="16598900" y="868235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52</xdr:row>
      <xdr:rowOff>23495</xdr:rowOff>
    </xdr:from>
    <xdr:to xmlns:xdr="http://schemas.openxmlformats.org/drawingml/2006/spreadsheetDrawing">
      <xdr:col>82</xdr:col>
      <xdr:colOff>196850</xdr:colOff>
      <xdr:row>52</xdr:row>
      <xdr:rowOff>23495</xdr:rowOff>
    </xdr:to>
    <xdr:cxnSp macro="">
      <xdr:nvCxnSpPr>
        <xdr:cNvPr id="248" name="直線コネクタ 247"/>
        <xdr:cNvCxnSpPr/>
      </xdr:nvCxnSpPr>
      <xdr:spPr>
        <a:xfrm>
          <a:off x="16421100" y="8938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56</xdr:row>
      <xdr:rowOff>121285</xdr:rowOff>
    </xdr:from>
    <xdr:to xmlns:xdr="http://schemas.openxmlformats.org/drawingml/2006/spreadsheetDrawing">
      <xdr:col>82</xdr:col>
      <xdr:colOff>107950</xdr:colOff>
      <xdr:row>57</xdr:row>
      <xdr:rowOff>4445</xdr:rowOff>
    </xdr:to>
    <xdr:cxnSp macro="">
      <xdr:nvCxnSpPr>
        <xdr:cNvPr id="249" name="直線コネクタ 248"/>
        <xdr:cNvCxnSpPr/>
      </xdr:nvCxnSpPr>
      <xdr:spPr>
        <a:xfrm>
          <a:off x="15671800" y="9722485"/>
          <a:ext cx="8382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56</xdr:row>
      <xdr:rowOff>162560</xdr:rowOff>
    </xdr:from>
    <xdr:ext cx="762000" cy="259080"/>
    <xdr:sp macro="" textlink="">
      <xdr:nvSpPr>
        <xdr:cNvPr id="250" name="その他平均値テキスト"/>
        <xdr:cNvSpPr txBox="1"/>
      </xdr:nvSpPr>
      <xdr:spPr>
        <a:xfrm>
          <a:off x="16598900" y="97637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19050</xdr:rowOff>
    </xdr:from>
    <xdr:to xmlns:xdr="http://schemas.openxmlformats.org/drawingml/2006/spreadsheetDrawing">
      <xdr:col>82</xdr:col>
      <xdr:colOff>158750</xdr:colOff>
      <xdr:row>57</xdr:row>
      <xdr:rowOff>120650</xdr:rowOff>
    </xdr:to>
    <xdr:sp macro="" textlink="">
      <xdr:nvSpPr>
        <xdr:cNvPr id="251" name="フローチャート: 判断 250"/>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56</xdr:row>
      <xdr:rowOff>88900</xdr:rowOff>
    </xdr:from>
    <xdr:to xmlns:xdr="http://schemas.openxmlformats.org/drawingml/2006/spreadsheetDrawing">
      <xdr:col>78</xdr:col>
      <xdr:colOff>69850</xdr:colOff>
      <xdr:row>56</xdr:row>
      <xdr:rowOff>121285</xdr:rowOff>
    </xdr:to>
    <xdr:cxnSp macro="">
      <xdr:nvCxnSpPr>
        <xdr:cNvPr id="252" name="直線コネクタ 251"/>
        <xdr:cNvCxnSpPr/>
      </xdr:nvCxnSpPr>
      <xdr:spPr>
        <a:xfrm>
          <a:off x="14782800" y="9690100"/>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29845</xdr:rowOff>
    </xdr:from>
    <xdr:to xmlns:xdr="http://schemas.openxmlformats.org/drawingml/2006/spreadsheetDrawing">
      <xdr:col>78</xdr:col>
      <xdr:colOff>120650</xdr:colOff>
      <xdr:row>57</xdr:row>
      <xdr:rowOff>132080</xdr:rowOff>
    </xdr:to>
    <xdr:sp macro="" textlink="">
      <xdr:nvSpPr>
        <xdr:cNvPr id="253" name="フローチャート: 判断 252"/>
        <xdr:cNvSpPr/>
      </xdr:nvSpPr>
      <xdr:spPr>
        <a:xfrm>
          <a:off x="15621000" y="98024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57</xdr:row>
      <xdr:rowOff>116205</xdr:rowOff>
    </xdr:from>
    <xdr:ext cx="736600" cy="259080"/>
    <xdr:sp macro="" textlink="">
      <xdr:nvSpPr>
        <xdr:cNvPr id="254" name="テキスト ボックス 253"/>
        <xdr:cNvSpPr txBox="1"/>
      </xdr:nvSpPr>
      <xdr:spPr>
        <a:xfrm>
          <a:off x="15290800" y="98888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56</xdr:row>
      <xdr:rowOff>88900</xdr:rowOff>
    </xdr:from>
    <xdr:to xmlns:xdr="http://schemas.openxmlformats.org/drawingml/2006/spreadsheetDrawing">
      <xdr:col>73</xdr:col>
      <xdr:colOff>180975</xdr:colOff>
      <xdr:row>56</xdr:row>
      <xdr:rowOff>132715</xdr:rowOff>
    </xdr:to>
    <xdr:cxnSp macro="">
      <xdr:nvCxnSpPr>
        <xdr:cNvPr id="255" name="直線コネクタ 254"/>
        <xdr:cNvCxnSpPr/>
      </xdr:nvCxnSpPr>
      <xdr:spPr>
        <a:xfrm flipV="1">
          <a:off x="13893800" y="969010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56</xdr:row>
      <xdr:rowOff>158115</xdr:rowOff>
    </xdr:from>
    <xdr:to xmlns:xdr="http://schemas.openxmlformats.org/drawingml/2006/spreadsheetDrawing">
      <xdr:col>74</xdr:col>
      <xdr:colOff>31750</xdr:colOff>
      <xdr:row>57</xdr:row>
      <xdr:rowOff>88265</xdr:rowOff>
    </xdr:to>
    <xdr:sp macro="" textlink="">
      <xdr:nvSpPr>
        <xdr:cNvPr id="256" name="フローチャート: 判断 255"/>
        <xdr:cNvSpPr/>
      </xdr:nvSpPr>
      <xdr:spPr>
        <a:xfrm>
          <a:off x="14732000" y="9759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57</xdr:row>
      <xdr:rowOff>73025</xdr:rowOff>
    </xdr:from>
    <xdr:ext cx="762000" cy="259080"/>
    <xdr:sp macro="" textlink="">
      <xdr:nvSpPr>
        <xdr:cNvPr id="257" name="テキスト ボックス 256"/>
        <xdr:cNvSpPr txBox="1"/>
      </xdr:nvSpPr>
      <xdr:spPr>
        <a:xfrm>
          <a:off x="14401800" y="9845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56</xdr:row>
      <xdr:rowOff>132715</xdr:rowOff>
    </xdr:from>
    <xdr:to xmlns:xdr="http://schemas.openxmlformats.org/drawingml/2006/spreadsheetDrawing">
      <xdr:col>69</xdr:col>
      <xdr:colOff>92075</xdr:colOff>
      <xdr:row>57</xdr:row>
      <xdr:rowOff>48260</xdr:rowOff>
    </xdr:to>
    <xdr:cxnSp macro="">
      <xdr:nvCxnSpPr>
        <xdr:cNvPr id="258" name="直線コネクタ 257"/>
        <xdr:cNvCxnSpPr/>
      </xdr:nvCxnSpPr>
      <xdr:spPr>
        <a:xfrm flipV="1">
          <a:off x="13004800" y="9733915"/>
          <a:ext cx="8890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56</xdr:row>
      <xdr:rowOff>81915</xdr:rowOff>
    </xdr:from>
    <xdr:to xmlns:xdr="http://schemas.openxmlformats.org/drawingml/2006/spreadsheetDrawing">
      <xdr:col>69</xdr:col>
      <xdr:colOff>142875</xdr:colOff>
      <xdr:row>57</xdr:row>
      <xdr:rowOff>12065</xdr:rowOff>
    </xdr:to>
    <xdr:sp macro="" textlink="">
      <xdr:nvSpPr>
        <xdr:cNvPr id="259" name="フローチャート: 判断 258"/>
        <xdr:cNvSpPr/>
      </xdr:nvSpPr>
      <xdr:spPr>
        <a:xfrm>
          <a:off x="13843000" y="968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22225</xdr:rowOff>
    </xdr:from>
    <xdr:ext cx="753110" cy="258445"/>
    <xdr:sp macro="" textlink="">
      <xdr:nvSpPr>
        <xdr:cNvPr id="260" name="テキスト ボックス 259"/>
        <xdr:cNvSpPr txBox="1"/>
      </xdr:nvSpPr>
      <xdr:spPr>
        <a:xfrm>
          <a:off x="13512800" y="9451975"/>
          <a:ext cx="7531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19050</xdr:rowOff>
    </xdr:from>
    <xdr:to xmlns:xdr="http://schemas.openxmlformats.org/drawingml/2006/spreadsheetDrawing">
      <xdr:col>65</xdr:col>
      <xdr:colOff>53975</xdr:colOff>
      <xdr:row>57</xdr:row>
      <xdr:rowOff>120650</xdr:rowOff>
    </xdr:to>
    <xdr:sp macro="" textlink="">
      <xdr:nvSpPr>
        <xdr:cNvPr id="261" name="フローチャート: 判断 260"/>
        <xdr:cNvSpPr/>
      </xdr:nvSpPr>
      <xdr:spPr>
        <a:xfrm>
          <a:off x="12954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57</xdr:row>
      <xdr:rowOff>105410</xdr:rowOff>
    </xdr:from>
    <xdr:ext cx="762000" cy="259080"/>
    <xdr:sp macro="" textlink="">
      <xdr:nvSpPr>
        <xdr:cNvPr id="262" name="テキスト ボックス 261"/>
        <xdr:cNvSpPr txBox="1"/>
      </xdr:nvSpPr>
      <xdr:spPr>
        <a:xfrm>
          <a:off x="12623800" y="9878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63" name="テキスト ボックス 262"/>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3110" cy="259080"/>
    <xdr:sp macro="" textlink="">
      <xdr:nvSpPr>
        <xdr:cNvPr id="264" name="テキスト ボックス 263"/>
        <xdr:cNvSpPr txBox="1"/>
      </xdr:nvSpPr>
      <xdr:spPr>
        <a:xfrm>
          <a:off x="154559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3110" cy="259080"/>
    <xdr:sp macro="" textlink="">
      <xdr:nvSpPr>
        <xdr:cNvPr id="265" name="テキスト ボックス 264"/>
        <xdr:cNvSpPr txBox="1"/>
      </xdr:nvSpPr>
      <xdr:spPr>
        <a:xfrm>
          <a:off x="145669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6" name="テキスト ボックス 265"/>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3110" cy="259080"/>
    <xdr:sp macro="" textlink="">
      <xdr:nvSpPr>
        <xdr:cNvPr id="267" name="テキスト ボックス 266"/>
        <xdr:cNvSpPr txBox="1"/>
      </xdr:nvSpPr>
      <xdr:spPr>
        <a:xfrm>
          <a:off x="127889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125095</xdr:rowOff>
    </xdr:from>
    <xdr:to xmlns:xdr="http://schemas.openxmlformats.org/drawingml/2006/spreadsheetDrawing">
      <xdr:col>82</xdr:col>
      <xdr:colOff>158750</xdr:colOff>
      <xdr:row>57</xdr:row>
      <xdr:rowOff>55245</xdr:rowOff>
    </xdr:to>
    <xdr:sp macro="" textlink="">
      <xdr:nvSpPr>
        <xdr:cNvPr id="268" name="楕円 267"/>
        <xdr:cNvSpPr/>
      </xdr:nvSpPr>
      <xdr:spPr>
        <a:xfrm>
          <a:off x="16459200" y="972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55</xdr:row>
      <xdr:rowOff>141605</xdr:rowOff>
    </xdr:from>
    <xdr:ext cx="762000" cy="259080"/>
    <xdr:sp macro="" textlink="">
      <xdr:nvSpPr>
        <xdr:cNvPr id="269" name="その他該当値テキスト"/>
        <xdr:cNvSpPr txBox="1"/>
      </xdr:nvSpPr>
      <xdr:spPr>
        <a:xfrm>
          <a:off x="16598900" y="9571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56</xdr:row>
      <xdr:rowOff>70485</xdr:rowOff>
    </xdr:from>
    <xdr:to xmlns:xdr="http://schemas.openxmlformats.org/drawingml/2006/spreadsheetDrawing">
      <xdr:col>78</xdr:col>
      <xdr:colOff>120650</xdr:colOff>
      <xdr:row>57</xdr:row>
      <xdr:rowOff>635</xdr:rowOff>
    </xdr:to>
    <xdr:sp macro="" textlink="">
      <xdr:nvSpPr>
        <xdr:cNvPr id="270" name="楕円 269"/>
        <xdr:cNvSpPr/>
      </xdr:nvSpPr>
      <xdr:spPr>
        <a:xfrm>
          <a:off x="15621000" y="9671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10795</xdr:rowOff>
    </xdr:from>
    <xdr:ext cx="736600" cy="258445"/>
    <xdr:sp macro="" textlink="">
      <xdr:nvSpPr>
        <xdr:cNvPr id="271" name="テキスト ボックス 270"/>
        <xdr:cNvSpPr txBox="1"/>
      </xdr:nvSpPr>
      <xdr:spPr>
        <a:xfrm>
          <a:off x="15290800" y="944054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56</xdr:row>
      <xdr:rowOff>38100</xdr:rowOff>
    </xdr:from>
    <xdr:to xmlns:xdr="http://schemas.openxmlformats.org/drawingml/2006/spreadsheetDrawing">
      <xdr:col>74</xdr:col>
      <xdr:colOff>31750</xdr:colOff>
      <xdr:row>56</xdr:row>
      <xdr:rowOff>139700</xdr:rowOff>
    </xdr:to>
    <xdr:sp macro="" textlink="">
      <xdr:nvSpPr>
        <xdr:cNvPr id="272" name="楕円 271"/>
        <xdr:cNvSpPr/>
      </xdr:nvSpPr>
      <xdr:spPr>
        <a:xfrm>
          <a:off x="14732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54</xdr:row>
      <xdr:rowOff>149860</xdr:rowOff>
    </xdr:from>
    <xdr:ext cx="762000" cy="259080"/>
    <xdr:sp macro="" textlink="">
      <xdr:nvSpPr>
        <xdr:cNvPr id="273" name="テキスト ボックス 272"/>
        <xdr:cNvSpPr txBox="1"/>
      </xdr:nvSpPr>
      <xdr:spPr>
        <a:xfrm>
          <a:off x="14401800" y="9408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56</xdr:row>
      <xdr:rowOff>81915</xdr:rowOff>
    </xdr:from>
    <xdr:to xmlns:xdr="http://schemas.openxmlformats.org/drawingml/2006/spreadsheetDrawing">
      <xdr:col>69</xdr:col>
      <xdr:colOff>142875</xdr:colOff>
      <xdr:row>57</xdr:row>
      <xdr:rowOff>12065</xdr:rowOff>
    </xdr:to>
    <xdr:sp macro="" textlink="">
      <xdr:nvSpPr>
        <xdr:cNvPr id="274" name="楕円 273"/>
        <xdr:cNvSpPr/>
      </xdr:nvSpPr>
      <xdr:spPr>
        <a:xfrm>
          <a:off x="13843000" y="9683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56</xdr:row>
      <xdr:rowOff>168275</xdr:rowOff>
    </xdr:from>
    <xdr:ext cx="753110" cy="250190"/>
    <xdr:sp macro="" textlink="">
      <xdr:nvSpPr>
        <xdr:cNvPr id="275" name="テキスト ボックス 274"/>
        <xdr:cNvSpPr txBox="1"/>
      </xdr:nvSpPr>
      <xdr:spPr>
        <a:xfrm>
          <a:off x="13512800" y="9769475"/>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168910</xdr:rowOff>
    </xdr:from>
    <xdr:to xmlns:xdr="http://schemas.openxmlformats.org/drawingml/2006/spreadsheetDrawing">
      <xdr:col>65</xdr:col>
      <xdr:colOff>53975</xdr:colOff>
      <xdr:row>57</xdr:row>
      <xdr:rowOff>99060</xdr:rowOff>
    </xdr:to>
    <xdr:sp macro="" textlink="">
      <xdr:nvSpPr>
        <xdr:cNvPr id="276" name="楕円 275"/>
        <xdr:cNvSpPr/>
      </xdr:nvSpPr>
      <xdr:spPr>
        <a:xfrm>
          <a:off x="12954000" y="9770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55</xdr:row>
      <xdr:rowOff>109220</xdr:rowOff>
    </xdr:from>
    <xdr:ext cx="762000" cy="251460"/>
    <xdr:sp macro="" textlink="">
      <xdr:nvSpPr>
        <xdr:cNvPr id="277" name="テキスト ボックス 276"/>
        <xdr:cNvSpPr txBox="1"/>
      </xdr:nvSpPr>
      <xdr:spPr>
        <a:xfrm>
          <a:off x="12623800" y="95389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昨年度と比較すると0.3ポイントの減となっているが、</a:t>
          </a:r>
          <a:r>
            <a:rPr kumimoji="1" lang="ja-JP" altLang="en-US" sz="1300">
              <a:solidFill>
                <a:schemeClr val="tx1"/>
              </a:solidFill>
              <a:latin typeface="ＭＳ Ｐゴシック"/>
              <a:ea typeface="ＭＳ Ｐゴシック"/>
            </a:rPr>
            <a:t>これは、新型コロナウイルス感染症対策産業振興支援事業や子育て世帯への物価高騰対策臨時特別給付金給付事業などの補助金が減少したことなどによるもので、全国平均、類似団体</a:t>
          </a:r>
          <a:r>
            <a:rPr kumimoji="1" lang="ja-JP" altLang="en-US" sz="1300">
              <a:solidFill>
                <a:sysClr val="windowText" lastClr="000000"/>
              </a:solidFill>
              <a:latin typeface="ＭＳ Ｐゴシック"/>
              <a:ea typeface="ＭＳ Ｐゴシック"/>
            </a:rPr>
            <a:t>平均と比較して依然として低い水準にある。</a:t>
          </a:r>
        </a:p>
        <a:p>
          <a:r>
            <a:rPr kumimoji="1" lang="ja-JP" altLang="en-US" sz="1300">
              <a:solidFill>
                <a:srgbClr val="FF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今後も、各種団体の事業費や運営費に対する補助金については、補助金交付基準等に基づき、定期的に見直しを行う。</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89560" cy="225425"/>
    <xdr:sp macro="" textlink="">
      <xdr:nvSpPr>
        <xdr:cNvPr id="289" name="テキスト ボックス 288"/>
        <xdr:cNvSpPr txBox="1"/>
      </xdr:nvSpPr>
      <xdr:spPr>
        <a:xfrm>
          <a:off x="12407900" y="5080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0" name="直線コネクタ 289"/>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499110" cy="250190"/>
    <xdr:sp macro="" textlink="">
      <xdr:nvSpPr>
        <xdr:cNvPr id="291" name="テキスト ボックス 290"/>
        <xdr:cNvSpPr txBox="1"/>
      </xdr:nvSpPr>
      <xdr:spPr>
        <a:xfrm>
          <a:off x="11938000" y="7414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92" name="直線コネクタ 291"/>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499110" cy="250190"/>
    <xdr:sp macro="" textlink="">
      <xdr:nvSpPr>
        <xdr:cNvPr id="293" name="テキスト ボックス 292"/>
        <xdr:cNvSpPr txBox="1"/>
      </xdr:nvSpPr>
      <xdr:spPr>
        <a:xfrm>
          <a:off x="11938000" y="69570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4" name="直線コネクタ 293"/>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499110" cy="250190"/>
    <xdr:sp macro="" textlink="">
      <xdr:nvSpPr>
        <xdr:cNvPr id="295" name="テキスト ボックス 294"/>
        <xdr:cNvSpPr txBox="1"/>
      </xdr:nvSpPr>
      <xdr:spPr>
        <a:xfrm>
          <a:off x="11938000" y="64998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96" name="直線コネクタ 295"/>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499110" cy="250190"/>
    <xdr:sp macro="" textlink="">
      <xdr:nvSpPr>
        <xdr:cNvPr id="297" name="テキスト ボックス 296"/>
        <xdr:cNvSpPr txBox="1"/>
      </xdr:nvSpPr>
      <xdr:spPr>
        <a:xfrm>
          <a:off x="11938000" y="60426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298" name="直線コネクタ 297"/>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499110" cy="250190"/>
    <xdr:sp macro="" textlink="">
      <xdr:nvSpPr>
        <xdr:cNvPr id="299" name="テキスト ボックス 298"/>
        <xdr:cNvSpPr txBox="1"/>
      </xdr:nvSpPr>
      <xdr:spPr>
        <a:xfrm>
          <a:off x="11938000" y="55854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0" name="直線コネクタ 299"/>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499110" cy="250190"/>
    <xdr:sp macro="" textlink="">
      <xdr:nvSpPr>
        <xdr:cNvPr id="301" name="テキスト ボックス 300"/>
        <xdr:cNvSpPr txBox="1"/>
      </xdr:nvSpPr>
      <xdr:spPr>
        <a:xfrm>
          <a:off x="11938000" y="5128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32</xdr:row>
      <xdr:rowOff>132080</xdr:rowOff>
    </xdr:from>
    <xdr:to xmlns:xdr="http://schemas.openxmlformats.org/drawingml/2006/spreadsheetDrawing">
      <xdr:col>82</xdr:col>
      <xdr:colOff>107950</xdr:colOff>
      <xdr:row>41</xdr:row>
      <xdr:rowOff>170180</xdr:rowOff>
    </xdr:to>
    <xdr:cxnSp macro="">
      <xdr:nvCxnSpPr>
        <xdr:cNvPr id="303" name="直線コネクタ 302"/>
        <xdr:cNvCxnSpPr/>
      </xdr:nvCxnSpPr>
      <xdr:spPr>
        <a:xfrm flipV="1">
          <a:off x="16510000" y="5618480"/>
          <a:ext cx="0" cy="15811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41</xdr:row>
      <xdr:rowOff>142240</xdr:rowOff>
    </xdr:from>
    <xdr:ext cx="762000" cy="259080"/>
    <xdr:sp macro="" textlink="">
      <xdr:nvSpPr>
        <xdr:cNvPr id="304" name="補助費等最小値テキスト"/>
        <xdr:cNvSpPr txBox="1"/>
      </xdr:nvSpPr>
      <xdr:spPr>
        <a:xfrm>
          <a:off x="16598900" y="7171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170180</xdr:rowOff>
    </xdr:from>
    <xdr:to xmlns:xdr="http://schemas.openxmlformats.org/drawingml/2006/spreadsheetDrawing">
      <xdr:col>82</xdr:col>
      <xdr:colOff>196850</xdr:colOff>
      <xdr:row>41</xdr:row>
      <xdr:rowOff>170180</xdr:rowOff>
    </xdr:to>
    <xdr:cxnSp macro="">
      <xdr:nvCxnSpPr>
        <xdr:cNvPr id="305" name="直線コネクタ 304"/>
        <xdr:cNvCxnSpPr/>
      </xdr:nvCxnSpPr>
      <xdr:spPr>
        <a:xfrm>
          <a:off x="16421100" y="7199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31</xdr:row>
      <xdr:rowOff>46355</xdr:rowOff>
    </xdr:from>
    <xdr:ext cx="762000" cy="259080"/>
    <xdr:sp macro="" textlink="">
      <xdr:nvSpPr>
        <xdr:cNvPr id="306" name="補助費等最大値テキスト"/>
        <xdr:cNvSpPr txBox="1"/>
      </xdr:nvSpPr>
      <xdr:spPr>
        <a:xfrm>
          <a:off x="16598900" y="5361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32</xdr:row>
      <xdr:rowOff>132080</xdr:rowOff>
    </xdr:from>
    <xdr:to xmlns:xdr="http://schemas.openxmlformats.org/drawingml/2006/spreadsheetDrawing">
      <xdr:col>82</xdr:col>
      <xdr:colOff>196850</xdr:colOff>
      <xdr:row>32</xdr:row>
      <xdr:rowOff>132080</xdr:rowOff>
    </xdr:to>
    <xdr:cxnSp macro="">
      <xdr:nvCxnSpPr>
        <xdr:cNvPr id="307" name="直線コネクタ 306"/>
        <xdr:cNvCxnSpPr/>
      </xdr:nvCxnSpPr>
      <xdr:spPr>
        <a:xfrm>
          <a:off x="16421100" y="5618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35</xdr:row>
      <xdr:rowOff>92710</xdr:rowOff>
    </xdr:from>
    <xdr:to xmlns:xdr="http://schemas.openxmlformats.org/drawingml/2006/spreadsheetDrawing">
      <xdr:col>82</xdr:col>
      <xdr:colOff>107950</xdr:colOff>
      <xdr:row>35</xdr:row>
      <xdr:rowOff>120650</xdr:rowOff>
    </xdr:to>
    <xdr:cxnSp macro="">
      <xdr:nvCxnSpPr>
        <xdr:cNvPr id="308" name="直線コネクタ 307"/>
        <xdr:cNvCxnSpPr/>
      </xdr:nvCxnSpPr>
      <xdr:spPr>
        <a:xfrm flipV="1">
          <a:off x="15671800" y="6093460"/>
          <a:ext cx="8382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35</xdr:row>
      <xdr:rowOff>160020</xdr:rowOff>
    </xdr:from>
    <xdr:ext cx="762000" cy="259080"/>
    <xdr:sp macro="" textlink="">
      <xdr:nvSpPr>
        <xdr:cNvPr id="309" name="補助費等平均値テキスト"/>
        <xdr:cNvSpPr txBox="1"/>
      </xdr:nvSpPr>
      <xdr:spPr>
        <a:xfrm>
          <a:off x="16598900" y="61607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16510</xdr:rowOff>
    </xdr:from>
    <xdr:to xmlns:xdr="http://schemas.openxmlformats.org/drawingml/2006/spreadsheetDrawing">
      <xdr:col>82</xdr:col>
      <xdr:colOff>158750</xdr:colOff>
      <xdr:row>36</xdr:row>
      <xdr:rowOff>118110</xdr:rowOff>
    </xdr:to>
    <xdr:sp macro="" textlink="">
      <xdr:nvSpPr>
        <xdr:cNvPr id="310" name="フローチャート: 判断 309"/>
        <xdr:cNvSpPr/>
      </xdr:nvSpPr>
      <xdr:spPr>
        <a:xfrm>
          <a:off x="16459200" y="618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35</xdr:row>
      <xdr:rowOff>120650</xdr:rowOff>
    </xdr:from>
    <xdr:to xmlns:xdr="http://schemas.openxmlformats.org/drawingml/2006/spreadsheetDrawing">
      <xdr:col>78</xdr:col>
      <xdr:colOff>69850</xdr:colOff>
      <xdr:row>35</xdr:row>
      <xdr:rowOff>156845</xdr:rowOff>
    </xdr:to>
    <xdr:cxnSp macro="">
      <xdr:nvCxnSpPr>
        <xdr:cNvPr id="311" name="直線コネクタ 310"/>
        <xdr:cNvCxnSpPr/>
      </xdr:nvCxnSpPr>
      <xdr:spPr>
        <a:xfrm flipV="1">
          <a:off x="14782800" y="612140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36</xdr:row>
      <xdr:rowOff>16510</xdr:rowOff>
    </xdr:from>
    <xdr:to xmlns:xdr="http://schemas.openxmlformats.org/drawingml/2006/spreadsheetDrawing">
      <xdr:col>78</xdr:col>
      <xdr:colOff>120650</xdr:colOff>
      <xdr:row>36</xdr:row>
      <xdr:rowOff>118110</xdr:rowOff>
    </xdr:to>
    <xdr:sp macro="" textlink="">
      <xdr:nvSpPr>
        <xdr:cNvPr id="312" name="フローチャート: 判断 311"/>
        <xdr:cNvSpPr/>
      </xdr:nvSpPr>
      <xdr:spPr>
        <a:xfrm>
          <a:off x="15621000" y="618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36</xdr:row>
      <xdr:rowOff>102870</xdr:rowOff>
    </xdr:from>
    <xdr:ext cx="736600" cy="259080"/>
    <xdr:sp macro="" textlink="">
      <xdr:nvSpPr>
        <xdr:cNvPr id="313" name="テキスト ボックス 312"/>
        <xdr:cNvSpPr txBox="1"/>
      </xdr:nvSpPr>
      <xdr:spPr>
        <a:xfrm>
          <a:off x="15290800" y="62750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35</xdr:row>
      <xdr:rowOff>29210</xdr:rowOff>
    </xdr:from>
    <xdr:to xmlns:xdr="http://schemas.openxmlformats.org/drawingml/2006/spreadsheetDrawing">
      <xdr:col>73</xdr:col>
      <xdr:colOff>180975</xdr:colOff>
      <xdr:row>35</xdr:row>
      <xdr:rowOff>156845</xdr:rowOff>
    </xdr:to>
    <xdr:cxnSp macro="">
      <xdr:nvCxnSpPr>
        <xdr:cNvPr id="314" name="直線コネクタ 313"/>
        <xdr:cNvCxnSpPr/>
      </xdr:nvCxnSpPr>
      <xdr:spPr>
        <a:xfrm>
          <a:off x="13893800" y="6029960"/>
          <a:ext cx="889000" cy="127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35</xdr:row>
      <xdr:rowOff>170180</xdr:rowOff>
    </xdr:from>
    <xdr:to xmlns:xdr="http://schemas.openxmlformats.org/drawingml/2006/spreadsheetDrawing">
      <xdr:col>74</xdr:col>
      <xdr:colOff>31750</xdr:colOff>
      <xdr:row>36</xdr:row>
      <xdr:rowOff>100330</xdr:rowOff>
    </xdr:to>
    <xdr:sp macro="" textlink="">
      <xdr:nvSpPr>
        <xdr:cNvPr id="315" name="フローチャート: 判断 314"/>
        <xdr:cNvSpPr/>
      </xdr:nvSpPr>
      <xdr:spPr>
        <a:xfrm>
          <a:off x="14732000" y="617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36</xdr:row>
      <xdr:rowOff>85090</xdr:rowOff>
    </xdr:from>
    <xdr:ext cx="762000" cy="259080"/>
    <xdr:sp macro="" textlink="">
      <xdr:nvSpPr>
        <xdr:cNvPr id="316" name="テキスト ボックス 315"/>
        <xdr:cNvSpPr txBox="1"/>
      </xdr:nvSpPr>
      <xdr:spPr>
        <a:xfrm>
          <a:off x="14401800" y="6257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35</xdr:row>
      <xdr:rowOff>19685</xdr:rowOff>
    </xdr:from>
    <xdr:to xmlns:xdr="http://schemas.openxmlformats.org/drawingml/2006/spreadsheetDrawing">
      <xdr:col>69</xdr:col>
      <xdr:colOff>92075</xdr:colOff>
      <xdr:row>35</xdr:row>
      <xdr:rowOff>29210</xdr:rowOff>
    </xdr:to>
    <xdr:cxnSp macro="">
      <xdr:nvCxnSpPr>
        <xdr:cNvPr id="317" name="直線コネクタ 316"/>
        <xdr:cNvCxnSpPr/>
      </xdr:nvCxnSpPr>
      <xdr:spPr>
        <a:xfrm>
          <a:off x="13004800" y="602043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35</xdr:row>
      <xdr:rowOff>160655</xdr:rowOff>
    </xdr:from>
    <xdr:to xmlns:xdr="http://schemas.openxmlformats.org/drawingml/2006/spreadsheetDrawing">
      <xdr:col>69</xdr:col>
      <xdr:colOff>142875</xdr:colOff>
      <xdr:row>36</xdr:row>
      <xdr:rowOff>90805</xdr:rowOff>
    </xdr:to>
    <xdr:sp macro="" textlink="">
      <xdr:nvSpPr>
        <xdr:cNvPr id="318" name="フローチャート: 判断 317"/>
        <xdr:cNvSpPr/>
      </xdr:nvSpPr>
      <xdr:spPr>
        <a:xfrm>
          <a:off x="13843000" y="6161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36</xdr:row>
      <xdr:rowOff>75565</xdr:rowOff>
    </xdr:from>
    <xdr:ext cx="753110" cy="250825"/>
    <xdr:sp macro="" textlink="">
      <xdr:nvSpPr>
        <xdr:cNvPr id="319" name="テキスト ボックス 318"/>
        <xdr:cNvSpPr txBox="1"/>
      </xdr:nvSpPr>
      <xdr:spPr>
        <a:xfrm>
          <a:off x="13512800" y="6247765"/>
          <a:ext cx="753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26035</xdr:rowOff>
    </xdr:from>
    <xdr:to xmlns:xdr="http://schemas.openxmlformats.org/drawingml/2006/spreadsheetDrawing">
      <xdr:col>65</xdr:col>
      <xdr:colOff>53975</xdr:colOff>
      <xdr:row>36</xdr:row>
      <xdr:rowOff>127635</xdr:rowOff>
    </xdr:to>
    <xdr:sp macro="" textlink="">
      <xdr:nvSpPr>
        <xdr:cNvPr id="320" name="フローチャート: 判断 319"/>
        <xdr:cNvSpPr/>
      </xdr:nvSpPr>
      <xdr:spPr>
        <a:xfrm>
          <a:off x="12954000" y="619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36</xdr:row>
      <xdr:rowOff>112395</xdr:rowOff>
    </xdr:from>
    <xdr:ext cx="762000" cy="250190"/>
    <xdr:sp macro="" textlink="">
      <xdr:nvSpPr>
        <xdr:cNvPr id="321" name="テキスト ボックス 320"/>
        <xdr:cNvSpPr txBox="1"/>
      </xdr:nvSpPr>
      <xdr:spPr>
        <a:xfrm>
          <a:off x="12623800" y="628459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22" name="テキスト ボックス 321"/>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3110" cy="259080"/>
    <xdr:sp macro="" textlink="">
      <xdr:nvSpPr>
        <xdr:cNvPr id="323" name="テキスト ボックス 322"/>
        <xdr:cNvSpPr txBox="1"/>
      </xdr:nvSpPr>
      <xdr:spPr>
        <a:xfrm>
          <a:off x="154559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3110" cy="259080"/>
    <xdr:sp macro="" textlink="">
      <xdr:nvSpPr>
        <xdr:cNvPr id="324" name="テキスト ボックス 323"/>
        <xdr:cNvSpPr txBox="1"/>
      </xdr:nvSpPr>
      <xdr:spPr>
        <a:xfrm>
          <a:off x="145669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5" name="テキスト ボックス 324"/>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3110" cy="259080"/>
    <xdr:sp macro="" textlink="">
      <xdr:nvSpPr>
        <xdr:cNvPr id="326" name="テキスト ボックス 325"/>
        <xdr:cNvSpPr txBox="1"/>
      </xdr:nvSpPr>
      <xdr:spPr>
        <a:xfrm>
          <a:off x="127889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41910</xdr:rowOff>
    </xdr:from>
    <xdr:to xmlns:xdr="http://schemas.openxmlformats.org/drawingml/2006/spreadsheetDrawing">
      <xdr:col>82</xdr:col>
      <xdr:colOff>158750</xdr:colOff>
      <xdr:row>35</xdr:row>
      <xdr:rowOff>143510</xdr:rowOff>
    </xdr:to>
    <xdr:sp macro="" textlink="">
      <xdr:nvSpPr>
        <xdr:cNvPr id="327" name="楕円 326"/>
        <xdr:cNvSpPr/>
      </xdr:nvSpPr>
      <xdr:spPr>
        <a:xfrm>
          <a:off x="164592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34</xdr:row>
      <xdr:rowOff>58420</xdr:rowOff>
    </xdr:from>
    <xdr:ext cx="762000" cy="259080"/>
    <xdr:sp macro="" textlink="">
      <xdr:nvSpPr>
        <xdr:cNvPr id="328" name="補助費等該当値テキスト"/>
        <xdr:cNvSpPr txBox="1"/>
      </xdr:nvSpPr>
      <xdr:spPr>
        <a:xfrm>
          <a:off x="16598900" y="58877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35</xdr:row>
      <xdr:rowOff>69215</xdr:rowOff>
    </xdr:from>
    <xdr:to xmlns:xdr="http://schemas.openxmlformats.org/drawingml/2006/spreadsheetDrawing">
      <xdr:col>78</xdr:col>
      <xdr:colOff>120650</xdr:colOff>
      <xdr:row>35</xdr:row>
      <xdr:rowOff>170815</xdr:rowOff>
    </xdr:to>
    <xdr:sp macro="" textlink="">
      <xdr:nvSpPr>
        <xdr:cNvPr id="329" name="楕円 328"/>
        <xdr:cNvSpPr/>
      </xdr:nvSpPr>
      <xdr:spPr>
        <a:xfrm>
          <a:off x="15621000" y="606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34</xdr:row>
      <xdr:rowOff>9525</xdr:rowOff>
    </xdr:from>
    <xdr:ext cx="736600" cy="250190"/>
    <xdr:sp macro="" textlink="">
      <xdr:nvSpPr>
        <xdr:cNvPr id="330" name="テキスト ボックス 329"/>
        <xdr:cNvSpPr txBox="1"/>
      </xdr:nvSpPr>
      <xdr:spPr>
        <a:xfrm>
          <a:off x="15290800" y="583882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35</xdr:row>
      <xdr:rowOff>106045</xdr:rowOff>
    </xdr:from>
    <xdr:to xmlns:xdr="http://schemas.openxmlformats.org/drawingml/2006/spreadsheetDrawing">
      <xdr:col>74</xdr:col>
      <xdr:colOff>31750</xdr:colOff>
      <xdr:row>36</xdr:row>
      <xdr:rowOff>36195</xdr:rowOff>
    </xdr:to>
    <xdr:sp macro="" textlink="">
      <xdr:nvSpPr>
        <xdr:cNvPr id="331" name="楕円 330"/>
        <xdr:cNvSpPr/>
      </xdr:nvSpPr>
      <xdr:spPr>
        <a:xfrm>
          <a:off x="14732000" y="610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34</xdr:row>
      <xdr:rowOff>46355</xdr:rowOff>
    </xdr:from>
    <xdr:ext cx="762000" cy="259080"/>
    <xdr:sp macro="" textlink="">
      <xdr:nvSpPr>
        <xdr:cNvPr id="332" name="テキスト ボックス 331"/>
        <xdr:cNvSpPr txBox="1"/>
      </xdr:nvSpPr>
      <xdr:spPr>
        <a:xfrm>
          <a:off x="14401800" y="58756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34</xdr:row>
      <xdr:rowOff>149225</xdr:rowOff>
    </xdr:from>
    <xdr:to xmlns:xdr="http://schemas.openxmlformats.org/drawingml/2006/spreadsheetDrawing">
      <xdr:col>69</xdr:col>
      <xdr:colOff>142875</xdr:colOff>
      <xdr:row>35</xdr:row>
      <xdr:rowOff>79375</xdr:rowOff>
    </xdr:to>
    <xdr:sp macro="" textlink="">
      <xdr:nvSpPr>
        <xdr:cNvPr id="333" name="楕円 332"/>
        <xdr:cNvSpPr/>
      </xdr:nvSpPr>
      <xdr:spPr>
        <a:xfrm>
          <a:off x="13843000" y="5978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33</xdr:row>
      <xdr:rowOff>89535</xdr:rowOff>
    </xdr:from>
    <xdr:ext cx="753110" cy="250190"/>
    <xdr:sp macro="" textlink="">
      <xdr:nvSpPr>
        <xdr:cNvPr id="334" name="テキスト ボックス 333"/>
        <xdr:cNvSpPr txBox="1"/>
      </xdr:nvSpPr>
      <xdr:spPr>
        <a:xfrm>
          <a:off x="13512800" y="5747385"/>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34</xdr:row>
      <xdr:rowOff>140335</xdr:rowOff>
    </xdr:from>
    <xdr:to xmlns:xdr="http://schemas.openxmlformats.org/drawingml/2006/spreadsheetDrawing">
      <xdr:col>65</xdr:col>
      <xdr:colOff>53975</xdr:colOff>
      <xdr:row>35</xdr:row>
      <xdr:rowOff>70485</xdr:rowOff>
    </xdr:to>
    <xdr:sp macro="" textlink="">
      <xdr:nvSpPr>
        <xdr:cNvPr id="335" name="楕円 334"/>
        <xdr:cNvSpPr/>
      </xdr:nvSpPr>
      <xdr:spPr>
        <a:xfrm>
          <a:off x="12954000" y="596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33</xdr:row>
      <xdr:rowOff>80645</xdr:rowOff>
    </xdr:from>
    <xdr:ext cx="762000" cy="259080"/>
    <xdr:sp macro="" textlink="">
      <xdr:nvSpPr>
        <xdr:cNvPr id="336" name="テキスト ボックス 335"/>
        <xdr:cNvSpPr txBox="1"/>
      </xdr:nvSpPr>
      <xdr:spPr>
        <a:xfrm>
          <a:off x="12623800" y="57384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solidFill>
                <a:sysClr val="windowText" lastClr="00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H20年の合併特例債の償還金終了などに伴い、長期債元利償還金が約1.0億円減少したことなどにより、0.6ポイントの減となった。</a:t>
          </a:r>
        </a:p>
        <a:p>
          <a:r>
            <a:rPr kumimoji="1" lang="ja-JP" altLang="en-US" sz="1300">
              <a:solidFill>
                <a:sysClr val="windowText" lastClr="000000"/>
              </a:solidFill>
              <a:latin typeface="ＭＳ Ｐゴシック"/>
              <a:ea typeface="ＭＳ Ｐゴシック"/>
            </a:rPr>
            <a:t>   全国平均、類似団体平均と比較すると高い水準であるが、市債残高については緩やかに減少傾向となっており、</a:t>
          </a:r>
          <a:r>
            <a:rPr kumimoji="1" lang="ja-JP" altLang="en-US" sz="1300">
              <a:solidFill>
                <a:sysClr val="windowText" lastClr="000000"/>
              </a:solidFill>
              <a:effectLst/>
              <a:latin typeface="ＭＳ Ｐゴシック"/>
              <a:ea typeface="ＭＳ Ｐゴシック"/>
              <a:cs typeface="+mn-cs"/>
            </a:rPr>
            <a:t>普通建設事業の平準化などによる新たな借入の抑制などにより、</a:t>
          </a:r>
          <a:r>
            <a:rPr kumimoji="1" lang="ja-JP" altLang="en-US" sz="1300">
              <a:solidFill>
                <a:sysClr val="windowText" lastClr="000000"/>
              </a:solidFill>
              <a:latin typeface="ＭＳ Ｐゴシック"/>
              <a:ea typeface="ＭＳ Ｐゴシック"/>
            </a:rPr>
            <a:t>将来世代へ過度な負担を残さないよう</a:t>
          </a:r>
          <a:r>
            <a:rPr kumimoji="1" lang="ja-JP" altLang="en-US" sz="1300">
              <a:solidFill>
                <a:sysClr val="windowText" lastClr="000000"/>
              </a:solidFill>
              <a:effectLst/>
              <a:latin typeface="ＭＳ Ｐゴシック"/>
              <a:ea typeface="ＭＳ Ｐゴシック"/>
              <a:cs typeface="+mn-cs"/>
            </a:rPr>
            <a:t>公債費の縮減に努める。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89560" cy="225425"/>
    <xdr:sp macro="" textlink="">
      <xdr:nvSpPr>
        <xdr:cNvPr id="348" name="テキスト ボックス 347"/>
        <xdr:cNvSpPr txBox="1"/>
      </xdr:nvSpPr>
      <xdr:spPr>
        <a:xfrm>
          <a:off x="723900" y="11938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9" name="直線コネクタ 348"/>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499110" cy="250190"/>
    <xdr:sp macro="" textlink="">
      <xdr:nvSpPr>
        <xdr:cNvPr id="350" name="テキスト ボックス 349"/>
        <xdr:cNvSpPr txBox="1"/>
      </xdr:nvSpPr>
      <xdr:spPr>
        <a:xfrm>
          <a:off x="254000" y="14272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69850</xdr:rowOff>
    </xdr:from>
    <xdr:to xmlns:xdr="http://schemas.openxmlformats.org/drawingml/2006/spreadsheetDrawing">
      <xdr:col>26</xdr:col>
      <xdr:colOff>184150</xdr:colOff>
      <xdr:row>81</xdr:row>
      <xdr:rowOff>69850</xdr:rowOff>
    </xdr:to>
    <xdr:cxnSp macro="">
      <xdr:nvCxnSpPr>
        <xdr:cNvPr id="351" name="直線コネクタ 350"/>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80</xdr:row>
      <xdr:rowOff>99060</xdr:rowOff>
    </xdr:from>
    <xdr:ext cx="499110" cy="250190"/>
    <xdr:sp macro="" textlink="">
      <xdr:nvSpPr>
        <xdr:cNvPr id="352" name="テキスト ボックス 351"/>
        <xdr:cNvSpPr txBox="1"/>
      </xdr:nvSpPr>
      <xdr:spPr>
        <a:xfrm>
          <a:off x="254000" y="138150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127000</xdr:rowOff>
    </xdr:from>
    <xdr:to xmlns:xdr="http://schemas.openxmlformats.org/drawingml/2006/spreadsheetDrawing">
      <xdr:col>26</xdr:col>
      <xdr:colOff>184150</xdr:colOff>
      <xdr:row>78</xdr:row>
      <xdr:rowOff>127000</xdr:rowOff>
    </xdr:to>
    <xdr:cxnSp macro="">
      <xdr:nvCxnSpPr>
        <xdr:cNvPr id="353" name="直線コネクタ 352"/>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156210</xdr:rowOff>
    </xdr:from>
    <xdr:ext cx="499110" cy="250190"/>
    <xdr:sp macro="" textlink="">
      <xdr:nvSpPr>
        <xdr:cNvPr id="354" name="テキスト ボックス 353"/>
        <xdr:cNvSpPr txBox="1"/>
      </xdr:nvSpPr>
      <xdr:spPr>
        <a:xfrm>
          <a:off x="254000" y="133578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12700</xdr:rowOff>
    </xdr:from>
    <xdr:to xmlns:xdr="http://schemas.openxmlformats.org/drawingml/2006/spreadsheetDrawing">
      <xdr:col>26</xdr:col>
      <xdr:colOff>184150</xdr:colOff>
      <xdr:row>76</xdr:row>
      <xdr:rowOff>12700</xdr:rowOff>
    </xdr:to>
    <xdr:cxnSp macro="">
      <xdr:nvCxnSpPr>
        <xdr:cNvPr id="355" name="直線コネクタ 354"/>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41910</xdr:rowOff>
    </xdr:from>
    <xdr:ext cx="499110" cy="250190"/>
    <xdr:sp macro="" textlink="">
      <xdr:nvSpPr>
        <xdr:cNvPr id="356" name="テキスト ボックス 355"/>
        <xdr:cNvSpPr txBox="1"/>
      </xdr:nvSpPr>
      <xdr:spPr>
        <a:xfrm>
          <a:off x="254000" y="129006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73</xdr:row>
      <xdr:rowOff>69850</xdr:rowOff>
    </xdr:from>
    <xdr:to xmlns:xdr="http://schemas.openxmlformats.org/drawingml/2006/spreadsheetDrawing">
      <xdr:col>26</xdr:col>
      <xdr:colOff>184150</xdr:colOff>
      <xdr:row>73</xdr:row>
      <xdr:rowOff>69850</xdr:rowOff>
    </xdr:to>
    <xdr:cxnSp macro="">
      <xdr:nvCxnSpPr>
        <xdr:cNvPr id="357" name="直線コネクタ 356"/>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99060</xdr:rowOff>
    </xdr:from>
    <xdr:ext cx="499110" cy="250190"/>
    <xdr:sp macro="" textlink="">
      <xdr:nvSpPr>
        <xdr:cNvPr id="358" name="テキスト ボックス 357"/>
        <xdr:cNvSpPr txBox="1"/>
      </xdr:nvSpPr>
      <xdr:spPr>
        <a:xfrm>
          <a:off x="254000" y="124434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9" name="直線コネクタ 358"/>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69</xdr:row>
      <xdr:rowOff>156210</xdr:rowOff>
    </xdr:from>
    <xdr:ext cx="499110" cy="250190"/>
    <xdr:sp macro="" textlink="">
      <xdr:nvSpPr>
        <xdr:cNvPr id="360" name="テキスト ボックス 359"/>
        <xdr:cNvSpPr txBox="1"/>
      </xdr:nvSpPr>
      <xdr:spPr>
        <a:xfrm>
          <a:off x="254000" y="11986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33020</xdr:rowOff>
    </xdr:from>
    <xdr:to xmlns:xdr="http://schemas.openxmlformats.org/drawingml/2006/spreadsheetDrawing">
      <xdr:col>24</xdr:col>
      <xdr:colOff>25400</xdr:colOff>
      <xdr:row>81</xdr:row>
      <xdr:rowOff>115570</xdr:rowOff>
    </xdr:to>
    <xdr:cxnSp macro="">
      <xdr:nvCxnSpPr>
        <xdr:cNvPr id="362" name="直線コネクタ 361"/>
        <xdr:cNvCxnSpPr/>
      </xdr:nvCxnSpPr>
      <xdr:spPr>
        <a:xfrm flipV="1">
          <a:off x="4826000" y="12548870"/>
          <a:ext cx="0" cy="14541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81</xdr:row>
      <xdr:rowOff>87630</xdr:rowOff>
    </xdr:from>
    <xdr:ext cx="762000" cy="250190"/>
    <xdr:sp macro="" textlink="">
      <xdr:nvSpPr>
        <xdr:cNvPr id="363" name="公債費最小値テキスト"/>
        <xdr:cNvSpPr txBox="1"/>
      </xdr:nvSpPr>
      <xdr:spPr>
        <a:xfrm>
          <a:off x="4914900" y="139750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81</xdr:row>
      <xdr:rowOff>115570</xdr:rowOff>
    </xdr:from>
    <xdr:to xmlns:xdr="http://schemas.openxmlformats.org/drawingml/2006/spreadsheetDrawing">
      <xdr:col>24</xdr:col>
      <xdr:colOff>114300</xdr:colOff>
      <xdr:row>81</xdr:row>
      <xdr:rowOff>115570</xdr:rowOff>
    </xdr:to>
    <xdr:cxnSp macro="">
      <xdr:nvCxnSpPr>
        <xdr:cNvPr id="364" name="直線コネクタ 363"/>
        <xdr:cNvCxnSpPr/>
      </xdr:nvCxnSpPr>
      <xdr:spPr>
        <a:xfrm>
          <a:off x="4737100" y="140030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119380</xdr:rowOff>
    </xdr:from>
    <xdr:ext cx="762000" cy="259080"/>
    <xdr:sp macro="" textlink="">
      <xdr:nvSpPr>
        <xdr:cNvPr id="365" name="公債費最大値テキスト"/>
        <xdr:cNvSpPr txBox="1"/>
      </xdr:nvSpPr>
      <xdr:spPr>
        <a:xfrm>
          <a:off x="4914900" y="12292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33020</xdr:rowOff>
    </xdr:from>
    <xdr:to xmlns:xdr="http://schemas.openxmlformats.org/drawingml/2006/spreadsheetDrawing">
      <xdr:col>24</xdr:col>
      <xdr:colOff>114300</xdr:colOff>
      <xdr:row>73</xdr:row>
      <xdr:rowOff>33020</xdr:rowOff>
    </xdr:to>
    <xdr:cxnSp macro="">
      <xdr:nvCxnSpPr>
        <xdr:cNvPr id="366" name="直線コネクタ 365"/>
        <xdr:cNvCxnSpPr/>
      </xdr:nvCxnSpPr>
      <xdr:spPr>
        <a:xfrm>
          <a:off x="4737100" y="12548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81</xdr:row>
      <xdr:rowOff>115570</xdr:rowOff>
    </xdr:from>
    <xdr:to xmlns:xdr="http://schemas.openxmlformats.org/drawingml/2006/spreadsheetDrawing">
      <xdr:col>24</xdr:col>
      <xdr:colOff>25400</xdr:colOff>
      <xdr:row>81</xdr:row>
      <xdr:rowOff>170180</xdr:rowOff>
    </xdr:to>
    <xdr:cxnSp macro="">
      <xdr:nvCxnSpPr>
        <xdr:cNvPr id="367" name="直線コネクタ 366"/>
        <xdr:cNvCxnSpPr/>
      </xdr:nvCxnSpPr>
      <xdr:spPr>
        <a:xfrm flipV="1">
          <a:off x="3987800" y="14003020"/>
          <a:ext cx="8382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72390</xdr:rowOff>
    </xdr:from>
    <xdr:ext cx="762000" cy="259080"/>
    <xdr:sp macro="" textlink="">
      <xdr:nvSpPr>
        <xdr:cNvPr id="368" name="公債費平均値テキスト"/>
        <xdr:cNvSpPr txBox="1"/>
      </xdr:nvSpPr>
      <xdr:spPr>
        <a:xfrm>
          <a:off x="4914900" y="131025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55880</xdr:rowOff>
    </xdr:from>
    <xdr:to xmlns:xdr="http://schemas.openxmlformats.org/drawingml/2006/spreadsheetDrawing">
      <xdr:col>24</xdr:col>
      <xdr:colOff>76200</xdr:colOff>
      <xdr:row>77</xdr:row>
      <xdr:rowOff>157480</xdr:rowOff>
    </xdr:to>
    <xdr:sp macro="" textlink="">
      <xdr:nvSpPr>
        <xdr:cNvPr id="369" name="フローチャート: 判断 368"/>
        <xdr:cNvSpPr/>
      </xdr:nvSpPr>
      <xdr:spPr>
        <a:xfrm>
          <a:off x="4775200" y="13257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81</xdr:row>
      <xdr:rowOff>124460</xdr:rowOff>
    </xdr:from>
    <xdr:to xmlns:xdr="http://schemas.openxmlformats.org/drawingml/2006/spreadsheetDrawing">
      <xdr:col>19</xdr:col>
      <xdr:colOff>187325</xdr:colOff>
      <xdr:row>81</xdr:row>
      <xdr:rowOff>170180</xdr:rowOff>
    </xdr:to>
    <xdr:cxnSp macro="">
      <xdr:nvCxnSpPr>
        <xdr:cNvPr id="370" name="直線コネクタ 369"/>
        <xdr:cNvCxnSpPr/>
      </xdr:nvCxnSpPr>
      <xdr:spPr>
        <a:xfrm>
          <a:off x="3098800" y="1401191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137795</xdr:rowOff>
    </xdr:from>
    <xdr:to xmlns:xdr="http://schemas.openxmlformats.org/drawingml/2006/spreadsheetDrawing">
      <xdr:col>20</xdr:col>
      <xdr:colOff>38100</xdr:colOff>
      <xdr:row>78</xdr:row>
      <xdr:rowOff>67945</xdr:rowOff>
    </xdr:to>
    <xdr:sp macro="" textlink="">
      <xdr:nvSpPr>
        <xdr:cNvPr id="371" name="フローチャート: 判断 370"/>
        <xdr:cNvSpPr/>
      </xdr:nvSpPr>
      <xdr:spPr>
        <a:xfrm>
          <a:off x="3937000" y="133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76</xdr:row>
      <xdr:rowOff>78105</xdr:rowOff>
    </xdr:from>
    <xdr:ext cx="727710" cy="250190"/>
    <xdr:sp macro="" textlink="">
      <xdr:nvSpPr>
        <xdr:cNvPr id="372" name="テキスト ボックス 371"/>
        <xdr:cNvSpPr txBox="1"/>
      </xdr:nvSpPr>
      <xdr:spPr>
        <a:xfrm>
          <a:off x="3606800" y="13108305"/>
          <a:ext cx="7277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80</xdr:row>
      <xdr:rowOff>132080</xdr:rowOff>
    </xdr:from>
    <xdr:to xmlns:xdr="http://schemas.openxmlformats.org/drawingml/2006/spreadsheetDrawing">
      <xdr:col>15</xdr:col>
      <xdr:colOff>98425</xdr:colOff>
      <xdr:row>81</xdr:row>
      <xdr:rowOff>124460</xdr:rowOff>
    </xdr:to>
    <xdr:cxnSp macro="">
      <xdr:nvCxnSpPr>
        <xdr:cNvPr id="373" name="直線コネクタ 372"/>
        <xdr:cNvCxnSpPr/>
      </xdr:nvCxnSpPr>
      <xdr:spPr>
        <a:xfrm>
          <a:off x="2209800" y="13848080"/>
          <a:ext cx="889000" cy="163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165100</xdr:rowOff>
    </xdr:from>
    <xdr:to xmlns:xdr="http://schemas.openxmlformats.org/drawingml/2006/spreadsheetDrawing">
      <xdr:col>15</xdr:col>
      <xdr:colOff>149225</xdr:colOff>
      <xdr:row>78</xdr:row>
      <xdr:rowOff>95250</xdr:rowOff>
    </xdr:to>
    <xdr:sp macro="" textlink="">
      <xdr:nvSpPr>
        <xdr:cNvPr id="374" name="フローチャート: 判断 373"/>
        <xdr:cNvSpPr/>
      </xdr:nvSpPr>
      <xdr:spPr>
        <a:xfrm>
          <a:off x="3048000" y="13366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76</xdr:row>
      <xdr:rowOff>105410</xdr:rowOff>
    </xdr:from>
    <xdr:ext cx="762000" cy="259080"/>
    <xdr:sp macro="" textlink="">
      <xdr:nvSpPr>
        <xdr:cNvPr id="375" name="テキスト ボックス 374"/>
        <xdr:cNvSpPr txBox="1"/>
      </xdr:nvSpPr>
      <xdr:spPr>
        <a:xfrm>
          <a:off x="2717800" y="13135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80</xdr:row>
      <xdr:rowOff>132080</xdr:rowOff>
    </xdr:from>
    <xdr:to xmlns:xdr="http://schemas.openxmlformats.org/drawingml/2006/spreadsheetDrawing">
      <xdr:col>11</xdr:col>
      <xdr:colOff>9525</xdr:colOff>
      <xdr:row>81</xdr:row>
      <xdr:rowOff>15240</xdr:rowOff>
    </xdr:to>
    <xdr:cxnSp macro="">
      <xdr:nvCxnSpPr>
        <xdr:cNvPr id="376" name="直線コネクタ 375"/>
        <xdr:cNvCxnSpPr/>
      </xdr:nvCxnSpPr>
      <xdr:spPr>
        <a:xfrm flipV="1">
          <a:off x="1320800" y="1384808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137795</xdr:rowOff>
    </xdr:from>
    <xdr:to xmlns:xdr="http://schemas.openxmlformats.org/drawingml/2006/spreadsheetDrawing">
      <xdr:col>11</xdr:col>
      <xdr:colOff>60325</xdr:colOff>
      <xdr:row>78</xdr:row>
      <xdr:rowOff>67945</xdr:rowOff>
    </xdr:to>
    <xdr:sp macro="" textlink="">
      <xdr:nvSpPr>
        <xdr:cNvPr id="377" name="フローチャート: 判断 376"/>
        <xdr:cNvSpPr/>
      </xdr:nvSpPr>
      <xdr:spPr>
        <a:xfrm>
          <a:off x="2159000" y="133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76</xdr:row>
      <xdr:rowOff>78105</xdr:rowOff>
    </xdr:from>
    <xdr:ext cx="753110" cy="250190"/>
    <xdr:sp macro="" textlink="">
      <xdr:nvSpPr>
        <xdr:cNvPr id="378" name="テキスト ボックス 377"/>
        <xdr:cNvSpPr txBox="1"/>
      </xdr:nvSpPr>
      <xdr:spPr>
        <a:xfrm>
          <a:off x="1828800" y="13108305"/>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78</xdr:row>
      <xdr:rowOff>12065</xdr:rowOff>
    </xdr:from>
    <xdr:to xmlns:xdr="http://schemas.openxmlformats.org/drawingml/2006/spreadsheetDrawing">
      <xdr:col>6</xdr:col>
      <xdr:colOff>171450</xdr:colOff>
      <xdr:row>78</xdr:row>
      <xdr:rowOff>113665</xdr:rowOff>
    </xdr:to>
    <xdr:sp macro="" textlink="">
      <xdr:nvSpPr>
        <xdr:cNvPr id="379" name="フローチャート: 判断 378"/>
        <xdr:cNvSpPr/>
      </xdr:nvSpPr>
      <xdr:spPr>
        <a:xfrm>
          <a:off x="1270000" y="13385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76</xdr:row>
      <xdr:rowOff>123825</xdr:rowOff>
    </xdr:from>
    <xdr:ext cx="753110" cy="250190"/>
    <xdr:sp macro="" textlink="">
      <xdr:nvSpPr>
        <xdr:cNvPr id="380" name="テキスト ボックス 379"/>
        <xdr:cNvSpPr txBox="1"/>
      </xdr:nvSpPr>
      <xdr:spPr>
        <a:xfrm>
          <a:off x="939800" y="13154025"/>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81" name="テキスト ボックス 380"/>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82" name="テキスト ボックス 381"/>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3110" cy="259080"/>
    <xdr:sp macro="" textlink="">
      <xdr:nvSpPr>
        <xdr:cNvPr id="383" name="テキスト ボックス 382"/>
        <xdr:cNvSpPr txBox="1"/>
      </xdr:nvSpPr>
      <xdr:spPr>
        <a:xfrm>
          <a:off x="28829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84" name="テキスト ボックス 383"/>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85" name="テキスト ボックス 384"/>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81</xdr:row>
      <xdr:rowOff>64770</xdr:rowOff>
    </xdr:from>
    <xdr:to xmlns:xdr="http://schemas.openxmlformats.org/drawingml/2006/spreadsheetDrawing">
      <xdr:col>24</xdr:col>
      <xdr:colOff>76200</xdr:colOff>
      <xdr:row>81</xdr:row>
      <xdr:rowOff>166370</xdr:rowOff>
    </xdr:to>
    <xdr:sp macro="" textlink="">
      <xdr:nvSpPr>
        <xdr:cNvPr id="386" name="楕円 385"/>
        <xdr:cNvSpPr/>
      </xdr:nvSpPr>
      <xdr:spPr>
        <a:xfrm>
          <a:off x="4775200" y="1395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80</xdr:row>
      <xdr:rowOff>144780</xdr:rowOff>
    </xdr:from>
    <xdr:ext cx="762000" cy="250190"/>
    <xdr:sp macro="" textlink="">
      <xdr:nvSpPr>
        <xdr:cNvPr id="387" name="公債費該当値テキスト"/>
        <xdr:cNvSpPr txBox="1"/>
      </xdr:nvSpPr>
      <xdr:spPr>
        <a:xfrm>
          <a:off x="4914900" y="138607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81</xdr:row>
      <xdr:rowOff>119380</xdr:rowOff>
    </xdr:from>
    <xdr:to xmlns:xdr="http://schemas.openxmlformats.org/drawingml/2006/spreadsheetDrawing">
      <xdr:col>20</xdr:col>
      <xdr:colOff>38100</xdr:colOff>
      <xdr:row>82</xdr:row>
      <xdr:rowOff>49530</xdr:rowOff>
    </xdr:to>
    <xdr:sp macro="" textlink="">
      <xdr:nvSpPr>
        <xdr:cNvPr id="388" name="楕円 387"/>
        <xdr:cNvSpPr/>
      </xdr:nvSpPr>
      <xdr:spPr>
        <a:xfrm>
          <a:off x="3937000" y="1400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82</xdr:row>
      <xdr:rowOff>34290</xdr:rowOff>
    </xdr:from>
    <xdr:ext cx="727710" cy="259080"/>
    <xdr:sp macro="" textlink="">
      <xdr:nvSpPr>
        <xdr:cNvPr id="389" name="テキスト ボックス 388"/>
        <xdr:cNvSpPr txBox="1"/>
      </xdr:nvSpPr>
      <xdr:spPr>
        <a:xfrm>
          <a:off x="3606800" y="1409319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81</xdr:row>
      <xdr:rowOff>73660</xdr:rowOff>
    </xdr:from>
    <xdr:to xmlns:xdr="http://schemas.openxmlformats.org/drawingml/2006/spreadsheetDrawing">
      <xdr:col>15</xdr:col>
      <xdr:colOff>149225</xdr:colOff>
      <xdr:row>82</xdr:row>
      <xdr:rowOff>3810</xdr:rowOff>
    </xdr:to>
    <xdr:sp macro="" textlink="">
      <xdr:nvSpPr>
        <xdr:cNvPr id="390" name="楕円 389"/>
        <xdr:cNvSpPr/>
      </xdr:nvSpPr>
      <xdr:spPr>
        <a:xfrm>
          <a:off x="3048000" y="1396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81</xdr:row>
      <xdr:rowOff>160020</xdr:rowOff>
    </xdr:from>
    <xdr:ext cx="762000" cy="259080"/>
    <xdr:sp macro="" textlink="">
      <xdr:nvSpPr>
        <xdr:cNvPr id="391" name="テキスト ボックス 390"/>
        <xdr:cNvSpPr txBox="1"/>
      </xdr:nvSpPr>
      <xdr:spPr>
        <a:xfrm>
          <a:off x="2717800" y="14047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80</xdr:row>
      <xdr:rowOff>80645</xdr:rowOff>
    </xdr:from>
    <xdr:to xmlns:xdr="http://schemas.openxmlformats.org/drawingml/2006/spreadsheetDrawing">
      <xdr:col>11</xdr:col>
      <xdr:colOff>60325</xdr:colOff>
      <xdr:row>81</xdr:row>
      <xdr:rowOff>10795</xdr:rowOff>
    </xdr:to>
    <xdr:sp macro="" textlink="">
      <xdr:nvSpPr>
        <xdr:cNvPr id="392" name="楕円 391"/>
        <xdr:cNvSpPr/>
      </xdr:nvSpPr>
      <xdr:spPr>
        <a:xfrm>
          <a:off x="2159000" y="1379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80</xdr:row>
      <xdr:rowOff>167005</xdr:rowOff>
    </xdr:from>
    <xdr:ext cx="753110" cy="250825"/>
    <xdr:sp macro="" textlink="">
      <xdr:nvSpPr>
        <xdr:cNvPr id="393" name="テキスト ボックス 392"/>
        <xdr:cNvSpPr txBox="1"/>
      </xdr:nvSpPr>
      <xdr:spPr>
        <a:xfrm>
          <a:off x="1828800" y="13883005"/>
          <a:ext cx="753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80</xdr:row>
      <xdr:rowOff>135890</xdr:rowOff>
    </xdr:from>
    <xdr:to xmlns:xdr="http://schemas.openxmlformats.org/drawingml/2006/spreadsheetDrawing">
      <xdr:col>6</xdr:col>
      <xdr:colOff>171450</xdr:colOff>
      <xdr:row>81</xdr:row>
      <xdr:rowOff>66040</xdr:rowOff>
    </xdr:to>
    <xdr:sp macro="" textlink="">
      <xdr:nvSpPr>
        <xdr:cNvPr id="394" name="楕円 393"/>
        <xdr:cNvSpPr/>
      </xdr:nvSpPr>
      <xdr:spPr>
        <a:xfrm>
          <a:off x="1270000" y="1385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81</xdr:row>
      <xdr:rowOff>50800</xdr:rowOff>
    </xdr:from>
    <xdr:ext cx="753110" cy="259080"/>
    <xdr:sp macro="" textlink="">
      <xdr:nvSpPr>
        <xdr:cNvPr id="395" name="テキスト ボックス 394"/>
        <xdr:cNvSpPr txBox="1"/>
      </xdr:nvSpPr>
      <xdr:spPr>
        <a:xfrm>
          <a:off x="939800" y="1393825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分母となる経常一般財源等について、地方交付税や地方特例交付金等の増などにより増加となったが、分子となる経常経費充当一般財源がそれを上回る増となったため、3.1ポイントの増となった。</a:t>
          </a:r>
          <a:endParaRPr kumimoji="1" lang="ja-JP" altLang="en-US" sz="1300">
            <a:latin typeface="ＭＳ Ｐゴシック"/>
            <a:ea typeface="ＭＳ Ｐゴシック"/>
          </a:endParaRPr>
        </a:p>
        <a:p>
          <a:r>
            <a:rPr kumimoji="1" lang="ja-JP" altLang="en-US" sz="1300">
              <a:solidFill>
                <a:sysClr val="windowText" lastClr="000000"/>
              </a:solidFill>
              <a:latin typeface="ＭＳ Ｐゴシック"/>
              <a:ea typeface="ＭＳ Ｐゴシック"/>
            </a:rPr>
            <a:t>　今後も扶助費の増加、施設の老朽化による維持補修費の増加などが見込まれるため、「中期財政運営方針（R3～R7）」に基づき、財政健全化に向けた取組を実施する。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89560" cy="225425"/>
    <xdr:sp macro="" textlink="">
      <xdr:nvSpPr>
        <xdr:cNvPr id="407" name="テキスト ボックス 406"/>
        <xdr:cNvSpPr txBox="1"/>
      </xdr:nvSpPr>
      <xdr:spPr>
        <a:xfrm>
          <a:off x="12407900" y="11938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8" name="直線コネクタ 407"/>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499110" cy="250190"/>
    <xdr:sp macro="" textlink="">
      <xdr:nvSpPr>
        <xdr:cNvPr id="409" name="テキスト ボックス 408"/>
        <xdr:cNvSpPr txBox="1"/>
      </xdr:nvSpPr>
      <xdr:spPr>
        <a:xfrm>
          <a:off x="11938000" y="14272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146050</xdr:rowOff>
    </xdr:from>
    <xdr:to xmlns:xdr="http://schemas.openxmlformats.org/drawingml/2006/spreadsheetDrawing">
      <xdr:col>85</xdr:col>
      <xdr:colOff>66675</xdr:colOff>
      <xdr:row>81</xdr:row>
      <xdr:rowOff>146050</xdr:rowOff>
    </xdr:to>
    <xdr:cxnSp macro="">
      <xdr:nvCxnSpPr>
        <xdr:cNvPr id="410" name="直線コネクタ 409"/>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3810</xdr:rowOff>
    </xdr:from>
    <xdr:ext cx="499110" cy="259080"/>
    <xdr:sp macro="" textlink="">
      <xdr:nvSpPr>
        <xdr:cNvPr id="411" name="テキスト ボックス 410"/>
        <xdr:cNvSpPr txBox="1"/>
      </xdr:nvSpPr>
      <xdr:spPr>
        <a:xfrm>
          <a:off x="11938000" y="13891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79</xdr:row>
      <xdr:rowOff>107950</xdr:rowOff>
    </xdr:from>
    <xdr:to xmlns:xdr="http://schemas.openxmlformats.org/drawingml/2006/spreadsheetDrawing">
      <xdr:col>85</xdr:col>
      <xdr:colOff>66675</xdr:colOff>
      <xdr:row>79</xdr:row>
      <xdr:rowOff>107950</xdr:rowOff>
    </xdr:to>
    <xdr:cxnSp macro="">
      <xdr:nvCxnSpPr>
        <xdr:cNvPr id="412" name="直線コネクタ 411"/>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78</xdr:row>
      <xdr:rowOff>137160</xdr:rowOff>
    </xdr:from>
    <xdr:ext cx="499110" cy="259080"/>
    <xdr:sp macro="" textlink="">
      <xdr:nvSpPr>
        <xdr:cNvPr id="413" name="テキスト ボックス 412"/>
        <xdr:cNvSpPr txBox="1"/>
      </xdr:nvSpPr>
      <xdr:spPr>
        <a:xfrm>
          <a:off x="11938000" y="13510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14" name="直線コネクタ 413"/>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499110" cy="250190"/>
    <xdr:sp macro="" textlink="">
      <xdr:nvSpPr>
        <xdr:cNvPr id="415" name="テキスト ボックス 414"/>
        <xdr:cNvSpPr txBox="1"/>
      </xdr:nvSpPr>
      <xdr:spPr>
        <a:xfrm>
          <a:off x="11938000" y="13129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75</xdr:row>
      <xdr:rowOff>31750</xdr:rowOff>
    </xdr:from>
    <xdr:to xmlns:xdr="http://schemas.openxmlformats.org/drawingml/2006/spreadsheetDrawing">
      <xdr:col>85</xdr:col>
      <xdr:colOff>66675</xdr:colOff>
      <xdr:row>75</xdr:row>
      <xdr:rowOff>31750</xdr:rowOff>
    </xdr:to>
    <xdr:cxnSp macro="">
      <xdr:nvCxnSpPr>
        <xdr:cNvPr id="416" name="直線コネクタ 415"/>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74</xdr:row>
      <xdr:rowOff>60960</xdr:rowOff>
    </xdr:from>
    <xdr:ext cx="499110" cy="259080"/>
    <xdr:sp macro="" textlink="">
      <xdr:nvSpPr>
        <xdr:cNvPr id="417" name="テキスト ボックス 416"/>
        <xdr:cNvSpPr txBox="1"/>
      </xdr:nvSpPr>
      <xdr:spPr>
        <a:xfrm>
          <a:off x="11938000" y="12748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165100</xdr:rowOff>
    </xdr:from>
    <xdr:to xmlns:xdr="http://schemas.openxmlformats.org/drawingml/2006/spreadsheetDrawing">
      <xdr:col>85</xdr:col>
      <xdr:colOff>66675</xdr:colOff>
      <xdr:row>72</xdr:row>
      <xdr:rowOff>165100</xdr:rowOff>
    </xdr:to>
    <xdr:cxnSp macro="">
      <xdr:nvCxnSpPr>
        <xdr:cNvPr id="418" name="直線コネクタ 417"/>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22860</xdr:rowOff>
    </xdr:from>
    <xdr:ext cx="499110" cy="259080"/>
    <xdr:sp macro="" textlink="">
      <xdr:nvSpPr>
        <xdr:cNvPr id="419" name="テキスト ボックス 418"/>
        <xdr:cNvSpPr txBox="1"/>
      </xdr:nvSpPr>
      <xdr:spPr>
        <a:xfrm>
          <a:off x="11938000" y="12367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0" name="直線コネクタ 419"/>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499110" cy="250190"/>
    <xdr:sp macro="" textlink="">
      <xdr:nvSpPr>
        <xdr:cNvPr id="421" name="テキスト ボックス 420"/>
        <xdr:cNvSpPr txBox="1"/>
      </xdr:nvSpPr>
      <xdr:spPr>
        <a:xfrm>
          <a:off x="11938000" y="11986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92710</xdr:rowOff>
    </xdr:from>
    <xdr:to xmlns:xdr="http://schemas.openxmlformats.org/drawingml/2006/spreadsheetDrawing">
      <xdr:col>82</xdr:col>
      <xdr:colOff>107950</xdr:colOff>
      <xdr:row>81</xdr:row>
      <xdr:rowOff>39370</xdr:rowOff>
    </xdr:to>
    <xdr:cxnSp macro="">
      <xdr:nvCxnSpPr>
        <xdr:cNvPr id="423" name="直線コネクタ 422"/>
        <xdr:cNvCxnSpPr/>
      </xdr:nvCxnSpPr>
      <xdr:spPr>
        <a:xfrm flipV="1">
          <a:off x="16510000" y="12608560"/>
          <a:ext cx="0" cy="1318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81</xdr:row>
      <xdr:rowOff>11430</xdr:rowOff>
    </xdr:from>
    <xdr:ext cx="762000" cy="259080"/>
    <xdr:sp macro="" textlink="">
      <xdr:nvSpPr>
        <xdr:cNvPr id="424" name="公債費以外最小値テキスト"/>
        <xdr:cNvSpPr txBox="1"/>
      </xdr:nvSpPr>
      <xdr:spPr>
        <a:xfrm>
          <a:off x="16598900" y="13898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39370</xdr:rowOff>
    </xdr:from>
    <xdr:to xmlns:xdr="http://schemas.openxmlformats.org/drawingml/2006/spreadsheetDrawing">
      <xdr:col>82</xdr:col>
      <xdr:colOff>196850</xdr:colOff>
      <xdr:row>81</xdr:row>
      <xdr:rowOff>39370</xdr:rowOff>
    </xdr:to>
    <xdr:cxnSp macro="">
      <xdr:nvCxnSpPr>
        <xdr:cNvPr id="425" name="直線コネクタ 424"/>
        <xdr:cNvCxnSpPr/>
      </xdr:nvCxnSpPr>
      <xdr:spPr>
        <a:xfrm>
          <a:off x="16421100" y="13926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72</xdr:row>
      <xdr:rowOff>7620</xdr:rowOff>
    </xdr:from>
    <xdr:ext cx="762000" cy="250190"/>
    <xdr:sp macro="" textlink="">
      <xdr:nvSpPr>
        <xdr:cNvPr id="426" name="公債費以外最大値テキスト"/>
        <xdr:cNvSpPr txBox="1"/>
      </xdr:nvSpPr>
      <xdr:spPr>
        <a:xfrm>
          <a:off x="16598900" y="1235202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92710</xdr:rowOff>
    </xdr:from>
    <xdr:to xmlns:xdr="http://schemas.openxmlformats.org/drawingml/2006/spreadsheetDrawing">
      <xdr:col>82</xdr:col>
      <xdr:colOff>196850</xdr:colOff>
      <xdr:row>73</xdr:row>
      <xdr:rowOff>92710</xdr:rowOff>
    </xdr:to>
    <xdr:cxnSp macro="">
      <xdr:nvCxnSpPr>
        <xdr:cNvPr id="427" name="直線コネクタ 426"/>
        <xdr:cNvCxnSpPr/>
      </xdr:nvCxnSpPr>
      <xdr:spPr>
        <a:xfrm>
          <a:off x="16421100" y="12608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74</xdr:row>
      <xdr:rowOff>149860</xdr:rowOff>
    </xdr:from>
    <xdr:to xmlns:xdr="http://schemas.openxmlformats.org/drawingml/2006/spreadsheetDrawing">
      <xdr:col>82</xdr:col>
      <xdr:colOff>107950</xdr:colOff>
      <xdr:row>76</xdr:row>
      <xdr:rowOff>43180</xdr:rowOff>
    </xdr:to>
    <xdr:cxnSp macro="">
      <xdr:nvCxnSpPr>
        <xdr:cNvPr id="428" name="直線コネクタ 427"/>
        <xdr:cNvCxnSpPr/>
      </xdr:nvCxnSpPr>
      <xdr:spPr>
        <a:xfrm>
          <a:off x="15671800" y="12837160"/>
          <a:ext cx="838200" cy="236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77</xdr:row>
      <xdr:rowOff>120650</xdr:rowOff>
    </xdr:from>
    <xdr:ext cx="762000" cy="251460"/>
    <xdr:sp macro="" textlink="">
      <xdr:nvSpPr>
        <xdr:cNvPr id="429" name="公債費以外平均値テキスト"/>
        <xdr:cNvSpPr txBox="1"/>
      </xdr:nvSpPr>
      <xdr:spPr>
        <a:xfrm>
          <a:off x="16598900" y="1332230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148590</xdr:rowOff>
    </xdr:from>
    <xdr:to xmlns:xdr="http://schemas.openxmlformats.org/drawingml/2006/spreadsheetDrawing">
      <xdr:col>82</xdr:col>
      <xdr:colOff>158750</xdr:colOff>
      <xdr:row>78</xdr:row>
      <xdr:rowOff>78740</xdr:rowOff>
    </xdr:to>
    <xdr:sp macro="" textlink="">
      <xdr:nvSpPr>
        <xdr:cNvPr id="430" name="フローチャート: 判断 429"/>
        <xdr:cNvSpPr/>
      </xdr:nvSpPr>
      <xdr:spPr>
        <a:xfrm>
          <a:off x="16459200" y="1335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74</xdr:row>
      <xdr:rowOff>119380</xdr:rowOff>
    </xdr:from>
    <xdr:to xmlns:xdr="http://schemas.openxmlformats.org/drawingml/2006/spreadsheetDrawing">
      <xdr:col>78</xdr:col>
      <xdr:colOff>69850</xdr:colOff>
      <xdr:row>74</xdr:row>
      <xdr:rowOff>149860</xdr:rowOff>
    </xdr:to>
    <xdr:cxnSp macro="">
      <xdr:nvCxnSpPr>
        <xdr:cNvPr id="431" name="直線コネクタ 430"/>
        <xdr:cNvCxnSpPr/>
      </xdr:nvCxnSpPr>
      <xdr:spPr>
        <a:xfrm>
          <a:off x="14782800" y="12806680"/>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77</xdr:row>
      <xdr:rowOff>34290</xdr:rowOff>
    </xdr:from>
    <xdr:to xmlns:xdr="http://schemas.openxmlformats.org/drawingml/2006/spreadsheetDrawing">
      <xdr:col>78</xdr:col>
      <xdr:colOff>120650</xdr:colOff>
      <xdr:row>77</xdr:row>
      <xdr:rowOff>135890</xdr:rowOff>
    </xdr:to>
    <xdr:sp macro="" textlink="">
      <xdr:nvSpPr>
        <xdr:cNvPr id="432" name="フローチャート: 判断 431"/>
        <xdr:cNvSpPr/>
      </xdr:nvSpPr>
      <xdr:spPr>
        <a:xfrm>
          <a:off x="15621000" y="1323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77</xdr:row>
      <xdr:rowOff>120650</xdr:rowOff>
    </xdr:from>
    <xdr:ext cx="736600" cy="251460"/>
    <xdr:sp macro="" textlink="">
      <xdr:nvSpPr>
        <xdr:cNvPr id="433" name="テキスト ボックス 432"/>
        <xdr:cNvSpPr txBox="1"/>
      </xdr:nvSpPr>
      <xdr:spPr>
        <a:xfrm>
          <a:off x="15290800" y="1332230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73</xdr:row>
      <xdr:rowOff>69850</xdr:rowOff>
    </xdr:from>
    <xdr:to xmlns:xdr="http://schemas.openxmlformats.org/drawingml/2006/spreadsheetDrawing">
      <xdr:col>73</xdr:col>
      <xdr:colOff>180975</xdr:colOff>
      <xdr:row>74</xdr:row>
      <xdr:rowOff>119380</xdr:rowOff>
    </xdr:to>
    <xdr:cxnSp macro="">
      <xdr:nvCxnSpPr>
        <xdr:cNvPr id="434" name="直線コネクタ 433"/>
        <xdr:cNvCxnSpPr/>
      </xdr:nvCxnSpPr>
      <xdr:spPr>
        <a:xfrm>
          <a:off x="13893800" y="12585700"/>
          <a:ext cx="889000" cy="220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83820</xdr:rowOff>
    </xdr:from>
    <xdr:to xmlns:xdr="http://schemas.openxmlformats.org/drawingml/2006/spreadsheetDrawing">
      <xdr:col>74</xdr:col>
      <xdr:colOff>31750</xdr:colOff>
      <xdr:row>77</xdr:row>
      <xdr:rowOff>13970</xdr:rowOff>
    </xdr:to>
    <xdr:sp macro="" textlink="">
      <xdr:nvSpPr>
        <xdr:cNvPr id="435" name="フローチャート: 判断 434"/>
        <xdr:cNvSpPr/>
      </xdr:nvSpPr>
      <xdr:spPr>
        <a:xfrm>
          <a:off x="14732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76</xdr:row>
      <xdr:rowOff>170180</xdr:rowOff>
    </xdr:from>
    <xdr:ext cx="762000" cy="259080"/>
    <xdr:sp macro="" textlink="">
      <xdr:nvSpPr>
        <xdr:cNvPr id="436" name="テキスト ボックス 435"/>
        <xdr:cNvSpPr txBox="1"/>
      </xdr:nvSpPr>
      <xdr:spPr>
        <a:xfrm>
          <a:off x="14401800" y="13200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73</xdr:row>
      <xdr:rowOff>69850</xdr:rowOff>
    </xdr:from>
    <xdr:to xmlns:xdr="http://schemas.openxmlformats.org/drawingml/2006/spreadsheetDrawing">
      <xdr:col>69</xdr:col>
      <xdr:colOff>92075</xdr:colOff>
      <xdr:row>75</xdr:row>
      <xdr:rowOff>1270</xdr:rowOff>
    </xdr:to>
    <xdr:cxnSp macro="">
      <xdr:nvCxnSpPr>
        <xdr:cNvPr id="437" name="直線コネクタ 436"/>
        <xdr:cNvCxnSpPr/>
      </xdr:nvCxnSpPr>
      <xdr:spPr>
        <a:xfrm flipV="1">
          <a:off x="13004800" y="12585700"/>
          <a:ext cx="889000" cy="274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75</xdr:row>
      <xdr:rowOff>41910</xdr:rowOff>
    </xdr:from>
    <xdr:to xmlns:xdr="http://schemas.openxmlformats.org/drawingml/2006/spreadsheetDrawing">
      <xdr:col>69</xdr:col>
      <xdr:colOff>142875</xdr:colOff>
      <xdr:row>75</xdr:row>
      <xdr:rowOff>143510</xdr:rowOff>
    </xdr:to>
    <xdr:sp macro="" textlink="">
      <xdr:nvSpPr>
        <xdr:cNvPr id="438" name="フローチャート: 判断 437"/>
        <xdr:cNvSpPr/>
      </xdr:nvSpPr>
      <xdr:spPr>
        <a:xfrm>
          <a:off x="13843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75</xdr:row>
      <xdr:rowOff>128270</xdr:rowOff>
    </xdr:from>
    <xdr:ext cx="753110" cy="259080"/>
    <xdr:sp macro="" textlink="">
      <xdr:nvSpPr>
        <xdr:cNvPr id="439" name="テキスト ボックス 438"/>
        <xdr:cNvSpPr txBox="1"/>
      </xdr:nvSpPr>
      <xdr:spPr>
        <a:xfrm>
          <a:off x="13512800" y="1298702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160020</xdr:rowOff>
    </xdr:from>
    <xdr:to xmlns:xdr="http://schemas.openxmlformats.org/drawingml/2006/spreadsheetDrawing">
      <xdr:col>65</xdr:col>
      <xdr:colOff>53975</xdr:colOff>
      <xdr:row>77</xdr:row>
      <xdr:rowOff>90170</xdr:rowOff>
    </xdr:to>
    <xdr:sp macro="" textlink="">
      <xdr:nvSpPr>
        <xdr:cNvPr id="440" name="フローチャート: 判断 439"/>
        <xdr:cNvSpPr/>
      </xdr:nvSpPr>
      <xdr:spPr>
        <a:xfrm>
          <a:off x="12954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74930</xdr:rowOff>
    </xdr:from>
    <xdr:ext cx="762000" cy="251460"/>
    <xdr:sp macro="" textlink="">
      <xdr:nvSpPr>
        <xdr:cNvPr id="441" name="テキスト ボックス 440"/>
        <xdr:cNvSpPr txBox="1"/>
      </xdr:nvSpPr>
      <xdr:spPr>
        <a:xfrm>
          <a:off x="12623800" y="132765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42" name="テキスト ボックス 441"/>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3110" cy="259080"/>
    <xdr:sp macro="" textlink="">
      <xdr:nvSpPr>
        <xdr:cNvPr id="443" name="テキスト ボックス 442"/>
        <xdr:cNvSpPr txBox="1"/>
      </xdr:nvSpPr>
      <xdr:spPr>
        <a:xfrm>
          <a:off x="154559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3110" cy="259080"/>
    <xdr:sp macro="" textlink="">
      <xdr:nvSpPr>
        <xdr:cNvPr id="444" name="テキスト ボックス 443"/>
        <xdr:cNvSpPr txBox="1"/>
      </xdr:nvSpPr>
      <xdr:spPr>
        <a:xfrm>
          <a:off x="145669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5" name="テキスト ボックス 444"/>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3110" cy="259080"/>
    <xdr:sp macro="" textlink="">
      <xdr:nvSpPr>
        <xdr:cNvPr id="446" name="テキスト ボックス 445"/>
        <xdr:cNvSpPr txBox="1"/>
      </xdr:nvSpPr>
      <xdr:spPr>
        <a:xfrm>
          <a:off x="127889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75</xdr:row>
      <xdr:rowOff>163830</xdr:rowOff>
    </xdr:from>
    <xdr:to xmlns:xdr="http://schemas.openxmlformats.org/drawingml/2006/spreadsheetDrawing">
      <xdr:col>82</xdr:col>
      <xdr:colOff>158750</xdr:colOff>
      <xdr:row>76</xdr:row>
      <xdr:rowOff>93980</xdr:rowOff>
    </xdr:to>
    <xdr:sp macro="" textlink="">
      <xdr:nvSpPr>
        <xdr:cNvPr id="447" name="楕円 446"/>
        <xdr:cNvSpPr/>
      </xdr:nvSpPr>
      <xdr:spPr>
        <a:xfrm>
          <a:off x="164592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75</xdr:row>
      <xdr:rowOff>8890</xdr:rowOff>
    </xdr:from>
    <xdr:ext cx="762000" cy="250190"/>
    <xdr:sp macro="" textlink="">
      <xdr:nvSpPr>
        <xdr:cNvPr id="448" name="公債費以外該当値テキスト"/>
        <xdr:cNvSpPr txBox="1"/>
      </xdr:nvSpPr>
      <xdr:spPr>
        <a:xfrm>
          <a:off x="16598900" y="128676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74</xdr:row>
      <xdr:rowOff>99060</xdr:rowOff>
    </xdr:from>
    <xdr:to xmlns:xdr="http://schemas.openxmlformats.org/drawingml/2006/spreadsheetDrawing">
      <xdr:col>78</xdr:col>
      <xdr:colOff>120650</xdr:colOff>
      <xdr:row>75</xdr:row>
      <xdr:rowOff>29210</xdr:rowOff>
    </xdr:to>
    <xdr:sp macro="" textlink="">
      <xdr:nvSpPr>
        <xdr:cNvPr id="449" name="楕円 448"/>
        <xdr:cNvSpPr/>
      </xdr:nvSpPr>
      <xdr:spPr>
        <a:xfrm>
          <a:off x="15621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73</xdr:row>
      <xdr:rowOff>39370</xdr:rowOff>
    </xdr:from>
    <xdr:ext cx="736600" cy="259080"/>
    <xdr:sp macro="" textlink="">
      <xdr:nvSpPr>
        <xdr:cNvPr id="450" name="テキスト ボックス 449"/>
        <xdr:cNvSpPr txBox="1"/>
      </xdr:nvSpPr>
      <xdr:spPr>
        <a:xfrm>
          <a:off x="15290800" y="125552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74</xdr:row>
      <xdr:rowOff>68580</xdr:rowOff>
    </xdr:from>
    <xdr:to xmlns:xdr="http://schemas.openxmlformats.org/drawingml/2006/spreadsheetDrawing">
      <xdr:col>74</xdr:col>
      <xdr:colOff>31750</xdr:colOff>
      <xdr:row>74</xdr:row>
      <xdr:rowOff>170180</xdr:rowOff>
    </xdr:to>
    <xdr:sp macro="" textlink="">
      <xdr:nvSpPr>
        <xdr:cNvPr id="451" name="楕円 450"/>
        <xdr:cNvSpPr/>
      </xdr:nvSpPr>
      <xdr:spPr>
        <a:xfrm>
          <a:off x="14732000" y="1275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73</xdr:row>
      <xdr:rowOff>8890</xdr:rowOff>
    </xdr:from>
    <xdr:ext cx="762000" cy="250190"/>
    <xdr:sp macro="" textlink="">
      <xdr:nvSpPr>
        <xdr:cNvPr id="452" name="テキスト ボックス 451"/>
        <xdr:cNvSpPr txBox="1"/>
      </xdr:nvSpPr>
      <xdr:spPr>
        <a:xfrm>
          <a:off x="14401800" y="125247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73</xdr:row>
      <xdr:rowOff>19050</xdr:rowOff>
    </xdr:from>
    <xdr:to xmlns:xdr="http://schemas.openxmlformats.org/drawingml/2006/spreadsheetDrawing">
      <xdr:col>69</xdr:col>
      <xdr:colOff>142875</xdr:colOff>
      <xdr:row>73</xdr:row>
      <xdr:rowOff>120650</xdr:rowOff>
    </xdr:to>
    <xdr:sp macro="" textlink="">
      <xdr:nvSpPr>
        <xdr:cNvPr id="453" name="楕円 452"/>
        <xdr:cNvSpPr/>
      </xdr:nvSpPr>
      <xdr:spPr>
        <a:xfrm>
          <a:off x="13843000" y="1253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71</xdr:row>
      <xdr:rowOff>130810</xdr:rowOff>
    </xdr:from>
    <xdr:ext cx="753110" cy="259080"/>
    <xdr:sp macro="" textlink="">
      <xdr:nvSpPr>
        <xdr:cNvPr id="454" name="テキスト ボックス 453"/>
        <xdr:cNvSpPr txBox="1"/>
      </xdr:nvSpPr>
      <xdr:spPr>
        <a:xfrm>
          <a:off x="13512800" y="123037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74</xdr:row>
      <xdr:rowOff>121920</xdr:rowOff>
    </xdr:from>
    <xdr:to xmlns:xdr="http://schemas.openxmlformats.org/drawingml/2006/spreadsheetDrawing">
      <xdr:col>65</xdr:col>
      <xdr:colOff>53975</xdr:colOff>
      <xdr:row>75</xdr:row>
      <xdr:rowOff>52070</xdr:rowOff>
    </xdr:to>
    <xdr:sp macro="" textlink="">
      <xdr:nvSpPr>
        <xdr:cNvPr id="455" name="楕円 454"/>
        <xdr:cNvSpPr/>
      </xdr:nvSpPr>
      <xdr:spPr>
        <a:xfrm>
          <a:off x="12954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73</xdr:row>
      <xdr:rowOff>62230</xdr:rowOff>
    </xdr:from>
    <xdr:ext cx="762000" cy="259080"/>
    <xdr:sp macro="" textlink="">
      <xdr:nvSpPr>
        <xdr:cNvPr id="456" name="テキスト ボックス 455"/>
        <xdr:cNvSpPr txBox="1"/>
      </xdr:nvSpPr>
      <xdr:spPr>
        <a:xfrm>
          <a:off x="12623800" y="12578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74.6</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広島県廿日市市</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2590" cy="269875"/>
    <xdr:sp macro="" textlink="">
      <xdr:nvSpPr>
        <xdr:cNvPr id="29" name="テキスト ボックス 28"/>
        <xdr:cNvSpPr txBox="1"/>
      </xdr:nvSpPr>
      <xdr:spPr>
        <a:xfrm>
          <a:off x="1676400" y="1270000"/>
          <a:ext cx="402590"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0190"/>
    <xdr:sp macro="" textlink="">
      <xdr:nvSpPr>
        <xdr:cNvPr id="31" name="テキスト ボックス 30"/>
        <xdr:cNvSpPr txBox="1"/>
      </xdr:nvSpPr>
      <xdr:spPr>
        <a:xfrm>
          <a:off x="1384300" y="3794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79375</xdr:rowOff>
    </xdr:from>
    <xdr:to xmlns:xdr="http://schemas.openxmlformats.org/drawingml/2006/spreadsheetDrawing">
      <xdr:col>33</xdr:col>
      <xdr:colOff>114300</xdr:colOff>
      <xdr:row>20</xdr:row>
      <xdr:rowOff>79375</xdr:rowOff>
    </xdr:to>
    <xdr:cxnSp macro="">
      <xdr:nvCxnSpPr>
        <xdr:cNvPr id="32" name="直線コネクタ 31"/>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109220</xdr:rowOff>
    </xdr:from>
    <xdr:ext cx="762000" cy="251460"/>
    <xdr:sp macro="" textlink="">
      <xdr:nvSpPr>
        <xdr:cNvPr id="33" name="テキスト ボックス 32"/>
        <xdr:cNvSpPr txBox="1"/>
      </xdr:nvSpPr>
      <xdr:spPr>
        <a:xfrm>
          <a:off x="1384300" y="34143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41275</xdr:rowOff>
    </xdr:from>
    <xdr:to xmlns:xdr="http://schemas.openxmlformats.org/drawingml/2006/spreadsheetDrawing">
      <xdr:col>33</xdr:col>
      <xdr:colOff>114300</xdr:colOff>
      <xdr:row>18</xdr:row>
      <xdr:rowOff>41275</xdr:rowOff>
    </xdr:to>
    <xdr:cxnSp macro="">
      <xdr:nvCxnSpPr>
        <xdr:cNvPr id="34" name="直線コネクタ 33"/>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70485</xdr:rowOff>
    </xdr:from>
    <xdr:ext cx="762000" cy="259080"/>
    <xdr:sp macro="" textlink="">
      <xdr:nvSpPr>
        <xdr:cNvPr id="35" name="テキスト ボックス 34"/>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32385</xdr:rowOff>
    </xdr:from>
    <xdr:ext cx="762000" cy="250190"/>
    <xdr:sp macro="" textlink="">
      <xdr:nvSpPr>
        <xdr:cNvPr id="37" name="テキスト ボックス 36"/>
        <xdr:cNvSpPr txBox="1"/>
      </xdr:nvSpPr>
      <xdr:spPr>
        <a:xfrm>
          <a:off x="1384300" y="2651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62000" cy="251460"/>
    <xdr:sp macro="" textlink="">
      <xdr:nvSpPr>
        <xdr:cNvPr id="39" name="テキスト ボックス 38"/>
        <xdr:cNvSpPr txBox="1"/>
      </xdr:nvSpPr>
      <xdr:spPr>
        <a:xfrm>
          <a:off x="1384300" y="22713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62000" cy="259080"/>
    <xdr:sp macro="" textlink="">
      <xdr:nvSpPr>
        <xdr:cNvPr id="41" name="テキスト ボックス 40"/>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0190"/>
    <xdr:sp macro="" textlink="">
      <xdr:nvSpPr>
        <xdr:cNvPr id="43" name="テキスト ボックス 42"/>
        <xdr:cNvSpPr txBox="1"/>
      </xdr:nvSpPr>
      <xdr:spPr>
        <a:xfrm>
          <a:off x="1384300" y="1508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4"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165100</xdr:rowOff>
    </xdr:from>
    <xdr:to xmlns:xdr="http://schemas.openxmlformats.org/drawingml/2006/spreadsheetDrawing">
      <xdr:col>29</xdr:col>
      <xdr:colOff>127000</xdr:colOff>
      <xdr:row>19</xdr:row>
      <xdr:rowOff>6985</xdr:rowOff>
    </xdr:to>
    <xdr:cxnSp macro="">
      <xdr:nvCxnSpPr>
        <xdr:cNvPr id="45" name="直線コネクタ 44"/>
        <xdr:cNvCxnSpPr/>
      </xdr:nvCxnSpPr>
      <xdr:spPr>
        <a:xfrm flipV="1">
          <a:off x="5651500" y="2270125"/>
          <a:ext cx="0" cy="10420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18</xdr:row>
      <xdr:rowOff>150495</xdr:rowOff>
    </xdr:from>
    <xdr:ext cx="753110" cy="259080"/>
    <xdr:sp macro="" textlink="">
      <xdr:nvSpPr>
        <xdr:cNvPr id="46" name="人口1人当たり決算額の推移最小値テキスト130"/>
        <xdr:cNvSpPr txBox="1"/>
      </xdr:nvSpPr>
      <xdr:spPr>
        <a:xfrm>
          <a:off x="5740400" y="328422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52,791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19</xdr:row>
      <xdr:rowOff>6985</xdr:rowOff>
    </xdr:from>
    <xdr:to xmlns:xdr="http://schemas.openxmlformats.org/drawingml/2006/spreadsheetDrawing">
      <xdr:col>30</xdr:col>
      <xdr:colOff>25400</xdr:colOff>
      <xdr:row>19</xdr:row>
      <xdr:rowOff>6985</xdr:rowOff>
    </xdr:to>
    <xdr:cxnSp macro="">
      <xdr:nvCxnSpPr>
        <xdr:cNvPr id="47" name="直線コネクタ 46"/>
        <xdr:cNvCxnSpPr/>
      </xdr:nvCxnSpPr>
      <xdr:spPr>
        <a:xfrm>
          <a:off x="5562600" y="331216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11</xdr:row>
      <xdr:rowOff>80010</xdr:rowOff>
    </xdr:from>
    <xdr:ext cx="753110" cy="259080"/>
    <xdr:sp macro="" textlink="">
      <xdr:nvSpPr>
        <xdr:cNvPr id="48" name="人口1人当たり決算額の推移最大値テキスト130"/>
        <xdr:cNvSpPr txBox="1"/>
      </xdr:nvSpPr>
      <xdr:spPr>
        <a:xfrm>
          <a:off x="5740400" y="2013585"/>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107,508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165100</xdr:rowOff>
    </xdr:from>
    <xdr:to xmlns:xdr="http://schemas.openxmlformats.org/drawingml/2006/spreadsheetDrawing">
      <xdr:col>30</xdr:col>
      <xdr:colOff>25400</xdr:colOff>
      <xdr:row>12</xdr:row>
      <xdr:rowOff>165100</xdr:rowOff>
    </xdr:to>
    <xdr:cxnSp macro="">
      <xdr:nvCxnSpPr>
        <xdr:cNvPr id="49" name="直線コネクタ 48"/>
        <xdr:cNvCxnSpPr/>
      </xdr:nvCxnSpPr>
      <xdr:spPr>
        <a:xfrm>
          <a:off x="5562600" y="227012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13</xdr:row>
      <xdr:rowOff>168275</xdr:rowOff>
    </xdr:from>
    <xdr:to xmlns:xdr="http://schemas.openxmlformats.org/drawingml/2006/spreadsheetDrawing">
      <xdr:col>29</xdr:col>
      <xdr:colOff>127000</xdr:colOff>
      <xdr:row>14</xdr:row>
      <xdr:rowOff>124460</xdr:rowOff>
    </xdr:to>
    <xdr:cxnSp macro="">
      <xdr:nvCxnSpPr>
        <xdr:cNvPr id="50" name="直線コネクタ 49"/>
        <xdr:cNvCxnSpPr/>
      </xdr:nvCxnSpPr>
      <xdr:spPr>
        <a:xfrm flipV="1">
          <a:off x="5003800" y="2444750"/>
          <a:ext cx="647700" cy="1276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16</xdr:row>
      <xdr:rowOff>38735</xdr:rowOff>
    </xdr:from>
    <xdr:ext cx="753110" cy="259080"/>
    <xdr:sp macro="" textlink="">
      <xdr:nvSpPr>
        <xdr:cNvPr id="51" name="人口1人当たり決算額の推移平均値テキスト130"/>
        <xdr:cNvSpPr txBox="1"/>
      </xdr:nvSpPr>
      <xdr:spPr>
        <a:xfrm>
          <a:off x="5740400" y="2829560"/>
          <a:ext cx="75311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73,991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66675</xdr:rowOff>
    </xdr:from>
    <xdr:to xmlns:xdr="http://schemas.openxmlformats.org/drawingml/2006/spreadsheetDrawing">
      <xdr:col>29</xdr:col>
      <xdr:colOff>177800</xdr:colOff>
      <xdr:row>16</xdr:row>
      <xdr:rowOff>168275</xdr:rowOff>
    </xdr:to>
    <xdr:sp macro="" textlink="">
      <xdr:nvSpPr>
        <xdr:cNvPr id="52" name="フローチャート: 判断 51"/>
        <xdr:cNvSpPr/>
      </xdr:nvSpPr>
      <xdr:spPr>
        <a:xfrm>
          <a:off x="5600700" y="28575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14</xdr:row>
      <xdr:rowOff>124460</xdr:rowOff>
    </xdr:from>
    <xdr:to xmlns:xdr="http://schemas.openxmlformats.org/drawingml/2006/spreadsheetDrawing">
      <xdr:col>26</xdr:col>
      <xdr:colOff>50800</xdr:colOff>
      <xdr:row>15</xdr:row>
      <xdr:rowOff>57150</xdr:rowOff>
    </xdr:to>
    <xdr:cxnSp macro="">
      <xdr:nvCxnSpPr>
        <xdr:cNvPr id="53" name="直線コネクタ 52"/>
        <xdr:cNvCxnSpPr/>
      </xdr:nvCxnSpPr>
      <xdr:spPr>
        <a:xfrm flipV="1">
          <a:off x="4305300" y="2572385"/>
          <a:ext cx="698500" cy="1041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16</xdr:row>
      <xdr:rowOff>167005</xdr:rowOff>
    </xdr:from>
    <xdr:to xmlns:xdr="http://schemas.openxmlformats.org/drawingml/2006/spreadsheetDrawing">
      <xdr:col>26</xdr:col>
      <xdr:colOff>101600</xdr:colOff>
      <xdr:row>17</xdr:row>
      <xdr:rowOff>97790</xdr:rowOff>
    </xdr:to>
    <xdr:sp macro="" textlink="">
      <xdr:nvSpPr>
        <xdr:cNvPr id="54" name="フローチャート: 判断 53"/>
        <xdr:cNvSpPr/>
      </xdr:nvSpPr>
      <xdr:spPr>
        <a:xfrm>
          <a:off x="4953000" y="295783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17</xdr:row>
      <xdr:rowOff>81915</xdr:rowOff>
    </xdr:from>
    <xdr:ext cx="736600" cy="259080"/>
    <xdr:sp macro="" textlink="">
      <xdr:nvSpPr>
        <xdr:cNvPr id="55" name="テキスト ボックス 54"/>
        <xdr:cNvSpPr txBox="1"/>
      </xdr:nvSpPr>
      <xdr:spPr>
        <a:xfrm>
          <a:off x="4622800" y="30441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68,747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15</xdr:row>
      <xdr:rowOff>57150</xdr:rowOff>
    </xdr:from>
    <xdr:to xmlns:xdr="http://schemas.openxmlformats.org/drawingml/2006/spreadsheetDrawing">
      <xdr:col>22</xdr:col>
      <xdr:colOff>114300</xdr:colOff>
      <xdr:row>15</xdr:row>
      <xdr:rowOff>59055</xdr:rowOff>
    </xdr:to>
    <xdr:cxnSp macro="">
      <xdr:nvCxnSpPr>
        <xdr:cNvPr id="56" name="直線コネクタ 55"/>
        <xdr:cNvCxnSpPr/>
      </xdr:nvCxnSpPr>
      <xdr:spPr>
        <a:xfrm flipV="1">
          <a:off x="3606800" y="2676525"/>
          <a:ext cx="698500" cy="19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30480</xdr:rowOff>
    </xdr:from>
    <xdr:to xmlns:xdr="http://schemas.openxmlformats.org/drawingml/2006/spreadsheetDrawing">
      <xdr:col>22</xdr:col>
      <xdr:colOff>165100</xdr:colOff>
      <xdr:row>17</xdr:row>
      <xdr:rowOff>132080</xdr:rowOff>
    </xdr:to>
    <xdr:sp macro="" textlink="">
      <xdr:nvSpPr>
        <xdr:cNvPr id="57" name="フローチャート: 判断 56"/>
        <xdr:cNvSpPr/>
      </xdr:nvSpPr>
      <xdr:spPr>
        <a:xfrm>
          <a:off x="4254500" y="29927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116840</xdr:rowOff>
    </xdr:from>
    <xdr:ext cx="762000" cy="259080"/>
    <xdr:sp macro="" textlink="">
      <xdr:nvSpPr>
        <xdr:cNvPr id="58" name="テキスト ボックス 57"/>
        <xdr:cNvSpPr txBox="1"/>
      </xdr:nvSpPr>
      <xdr:spPr>
        <a:xfrm>
          <a:off x="3924300" y="30791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66,904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15</xdr:row>
      <xdr:rowOff>59055</xdr:rowOff>
    </xdr:from>
    <xdr:to xmlns:xdr="http://schemas.openxmlformats.org/drawingml/2006/spreadsheetDrawing">
      <xdr:col>18</xdr:col>
      <xdr:colOff>177800</xdr:colOff>
      <xdr:row>15</xdr:row>
      <xdr:rowOff>88900</xdr:rowOff>
    </xdr:to>
    <xdr:cxnSp macro="">
      <xdr:nvCxnSpPr>
        <xdr:cNvPr id="59" name="直線コネクタ 58"/>
        <xdr:cNvCxnSpPr/>
      </xdr:nvCxnSpPr>
      <xdr:spPr>
        <a:xfrm flipV="1">
          <a:off x="2908300" y="2678430"/>
          <a:ext cx="698500" cy="298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17</xdr:row>
      <xdr:rowOff>39370</xdr:rowOff>
    </xdr:from>
    <xdr:to xmlns:xdr="http://schemas.openxmlformats.org/drawingml/2006/spreadsheetDrawing">
      <xdr:col>19</xdr:col>
      <xdr:colOff>38100</xdr:colOff>
      <xdr:row>17</xdr:row>
      <xdr:rowOff>140970</xdr:rowOff>
    </xdr:to>
    <xdr:sp macro="" textlink="">
      <xdr:nvSpPr>
        <xdr:cNvPr id="60" name="フローチャート: 判断 59"/>
        <xdr:cNvSpPr/>
      </xdr:nvSpPr>
      <xdr:spPr>
        <a:xfrm>
          <a:off x="3556000" y="30016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17</xdr:row>
      <xdr:rowOff>125730</xdr:rowOff>
    </xdr:from>
    <xdr:ext cx="762000" cy="259080"/>
    <xdr:sp macro="" textlink="">
      <xdr:nvSpPr>
        <xdr:cNvPr id="61" name="テキスト ボックス 60"/>
        <xdr:cNvSpPr txBox="1"/>
      </xdr:nvSpPr>
      <xdr:spPr>
        <a:xfrm>
          <a:off x="3225800" y="30880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66,439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59055</xdr:rowOff>
    </xdr:from>
    <xdr:to xmlns:xdr="http://schemas.openxmlformats.org/drawingml/2006/spreadsheetDrawing">
      <xdr:col>15</xdr:col>
      <xdr:colOff>101600</xdr:colOff>
      <xdr:row>17</xdr:row>
      <xdr:rowOff>160655</xdr:rowOff>
    </xdr:to>
    <xdr:sp macro="" textlink="">
      <xdr:nvSpPr>
        <xdr:cNvPr id="62" name="フローチャート: 判断 61"/>
        <xdr:cNvSpPr/>
      </xdr:nvSpPr>
      <xdr:spPr>
        <a:xfrm>
          <a:off x="2857500" y="3021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145415</xdr:rowOff>
    </xdr:from>
    <xdr:ext cx="762000" cy="250190"/>
    <xdr:sp macro="" textlink="">
      <xdr:nvSpPr>
        <xdr:cNvPr id="63" name="テキスト ボックス 62"/>
        <xdr:cNvSpPr txBox="1"/>
      </xdr:nvSpPr>
      <xdr:spPr>
        <a:xfrm>
          <a:off x="2527300" y="310769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65,402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3110" cy="259080"/>
    <xdr:sp macro="" textlink="">
      <xdr:nvSpPr>
        <xdr:cNvPr id="64" name="テキスト ボックス 63"/>
        <xdr:cNvSpPr txBox="1"/>
      </xdr:nvSpPr>
      <xdr:spPr>
        <a:xfrm>
          <a:off x="5473700" y="39598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5" name="テキスト ボックス 64"/>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6" name="テキスト ボックス 65"/>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7" name="テキスト ボックス 66"/>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8" name="テキスト ボックス 67"/>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13</xdr:row>
      <xdr:rowOff>117475</xdr:rowOff>
    </xdr:from>
    <xdr:to xmlns:xdr="http://schemas.openxmlformats.org/drawingml/2006/spreadsheetDrawing">
      <xdr:col>29</xdr:col>
      <xdr:colOff>177800</xdr:colOff>
      <xdr:row>14</xdr:row>
      <xdr:rowOff>47625</xdr:rowOff>
    </xdr:to>
    <xdr:sp macro="" textlink="">
      <xdr:nvSpPr>
        <xdr:cNvPr id="69" name="楕円 68"/>
        <xdr:cNvSpPr/>
      </xdr:nvSpPr>
      <xdr:spPr>
        <a:xfrm>
          <a:off x="5600700" y="2393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12</xdr:row>
      <xdr:rowOff>133985</xdr:rowOff>
    </xdr:from>
    <xdr:ext cx="753110" cy="250190"/>
    <xdr:sp macro="" textlink="">
      <xdr:nvSpPr>
        <xdr:cNvPr id="70" name="人口1人当たり決算額の推移該当値テキスト130"/>
        <xdr:cNvSpPr txBox="1"/>
      </xdr:nvSpPr>
      <xdr:spPr>
        <a:xfrm>
          <a:off x="5740400" y="2239010"/>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98,349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14</xdr:row>
      <xdr:rowOff>73660</xdr:rowOff>
    </xdr:from>
    <xdr:to xmlns:xdr="http://schemas.openxmlformats.org/drawingml/2006/spreadsheetDrawing">
      <xdr:col>26</xdr:col>
      <xdr:colOff>101600</xdr:colOff>
      <xdr:row>15</xdr:row>
      <xdr:rowOff>3810</xdr:rowOff>
    </xdr:to>
    <xdr:sp macro="" textlink="">
      <xdr:nvSpPr>
        <xdr:cNvPr id="71" name="楕円 70"/>
        <xdr:cNvSpPr/>
      </xdr:nvSpPr>
      <xdr:spPr>
        <a:xfrm>
          <a:off x="4953000" y="25215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13</xdr:row>
      <xdr:rowOff>13970</xdr:rowOff>
    </xdr:from>
    <xdr:ext cx="736600" cy="259080"/>
    <xdr:sp macro="" textlink="">
      <xdr:nvSpPr>
        <xdr:cNvPr id="72" name="テキスト ボックス 71"/>
        <xdr:cNvSpPr txBox="1"/>
      </xdr:nvSpPr>
      <xdr:spPr>
        <a:xfrm>
          <a:off x="4622800" y="22904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91,628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15</xdr:row>
      <xdr:rowOff>6350</xdr:rowOff>
    </xdr:from>
    <xdr:to xmlns:xdr="http://schemas.openxmlformats.org/drawingml/2006/spreadsheetDrawing">
      <xdr:col>22</xdr:col>
      <xdr:colOff>165100</xdr:colOff>
      <xdr:row>15</xdr:row>
      <xdr:rowOff>107950</xdr:rowOff>
    </xdr:to>
    <xdr:sp macro="" textlink="">
      <xdr:nvSpPr>
        <xdr:cNvPr id="73" name="楕円 72"/>
        <xdr:cNvSpPr/>
      </xdr:nvSpPr>
      <xdr:spPr>
        <a:xfrm>
          <a:off x="4254500" y="2625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13</xdr:row>
      <xdr:rowOff>118110</xdr:rowOff>
    </xdr:from>
    <xdr:ext cx="762000" cy="259080"/>
    <xdr:sp macro="" textlink="">
      <xdr:nvSpPr>
        <xdr:cNvPr id="74" name="テキスト ボックス 73"/>
        <xdr:cNvSpPr txBox="1"/>
      </xdr:nvSpPr>
      <xdr:spPr>
        <a:xfrm>
          <a:off x="3924300" y="23945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15</xdr:row>
      <xdr:rowOff>8255</xdr:rowOff>
    </xdr:from>
    <xdr:to xmlns:xdr="http://schemas.openxmlformats.org/drawingml/2006/spreadsheetDrawing">
      <xdr:col>19</xdr:col>
      <xdr:colOff>38100</xdr:colOff>
      <xdr:row>15</xdr:row>
      <xdr:rowOff>109855</xdr:rowOff>
    </xdr:to>
    <xdr:sp macro="" textlink="">
      <xdr:nvSpPr>
        <xdr:cNvPr id="75" name="楕円 74"/>
        <xdr:cNvSpPr/>
      </xdr:nvSpPr>
      <xdr:spPr>
        <a:xfrm>
          <a:off x="3556000" y="26276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13</xdr:row>
      <xdr:rowOff>120650</xdr:rowOff>
    </xdr:from>
    <xdr:ext cx="762000" cy="251460"/>
    <xdr:sp macro="" textlink="">
      <xdr:nvSpPr>
        <xdr:cNvPr id="76" name="テキスト ボックス 75"/>
        <xdr:cNvSpPr txBox="1"/>
      </xdr:nvSpPr>
      <xdr:spPr>
        <a:xfrm>
          <a:off x="3225800" y="239712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86,081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15</xdr:row>
      <xdr:rowOff>38100</xdr:rowOff>
    </xdr:from>
    <xdr:to xmlns:xdr="http://schemas.openxmlformats.org/drawingml/2006/spreadsheetDrawing">
      <xdr:col>15</xdr:col>
      <xdr:colOff>101600</xdr:colOff>
      <xdr:row>15</xdr:row>
      <xdr:rowOff>139700</xdr:rowOff>
    </xdr:to>
    <xdr:sp macro="" textlink="">
      <xdr:nvSpPr>
        <xdr:cNvPr id="77" name="楕円 76"/>
        <xdr:cNvSpPr/>
      </xdr:nvSpPr>
      <xdr:spPr>
        <a:xfrm>
          <a:off x="2857500" y="2657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13</xdr:row>
      <xdr:rowOff>149860</xdr:rowOff>
    </xdr:from>
    <xdr:ext cx="762000" cy="259080"/>
    <xdr:sp macro="" textlink="">
      <xdr:nvSpPr>
        <xdr:cNvPr id="78" name="テキスト ボックス 77"/>
        <xdr:cNvSpPr txBox="1"/>
      </xdr:nvSpPr>
      <xdr:spPr>
        <a:xfrm>
          <a:off x="2527300" y="24263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84,498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9" name="正方形/長方形 78"/>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4" name="直線コネクタ 83"/>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6" name="直線コネクタ 85"/>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8" name="直線コネクタ 87"/>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9" name="楕円 88"/>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2590" cy="275590"/>
    <xdr:sp macro="" textlink="">
      <xdr:nvSpPr>
        <xdr:cNvPr id="92" name="テキスト ボックス 91"/>
        <xdr:cNvSpPr txBox="1"/>
      </xdr:nvSpPr>
      <xdr:spPr>
        <a:xfrm>
          <a:off x="1676400" y="5270500"/>
          <a:ext cx="4025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88900</xdr:rowOff>
    </xdr:from>
    <xdr:to xmlns:xdr="http://schemas.openxmlformats.org/drawingml/2006/spreadsheetDrawing">
      <xdr:col>33</xdr:col>
      <xdr:colOff>114300</xdr:colOff>
      <xdr:row>38</xdr:row>
      <xdr:rowOff>88900</xdr:rowOff>
    </xdr:to>
    <xdr:cxnSp macro="">
      <xdr:nvCxnSpPr>
        <xdr:cNvPr id="94" name="直線コネクタ 93"/>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5" name="直線コネクタ 94"/>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2000" cy="259715"/>
    <xdr:sp macro="" textlink="">
      <xdr:nvSpPr>
        <xdr:cNvPr id="96" name="テキスト ボックス 95"/>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7" name="直線コネクタ 96"/>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2000" cy="255270"/>
    <xdr:sp macro="" textlink="">
      <xdr:nvSpPr>
        <xdr:cNvPr id="98" name="テキスト ボックス 97"/>
        <xdr:cNvSpPr txBox="1"/>
      </xdr:nvSpPr>
      <xdr:spPr>
        <a:xfrm>
          <a:off x="1384300" y="6652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99" name="直線コネクタ 98"/>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2000" cy="259715"/>
    <xdr:sp macro="" textlink="">
      <xdr:nvSpPr>
        <xdr:cNvPr id="100" name="テキスト ボックス 99"/>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101" name="直線コネクタ 100"/>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2000" cy="259080"/>
    <xdr:sp macro="" textlink="">
      <xdr:nvSpPr>
        <xdr:cNvPr id="102" name="テキスト ボックス 101"/>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3" name="直線コネクタ 102"/>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0190"/>
    <xdr:sp macro="" textlink="">
      <xdr:nvSpPr>
        <xdr:cNvPr id="104" name="テキスト ボックス 103"/>
        <xdr:cNvSpPr txBox="1"/>
      </xdr:nvSpPr>
      <xdr:spPr>
        <a:xfrm>
          <a:off x="1384300" y="550989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5"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90170</xdr:rowOff>
    </xdr:from>
    <xdr:to xmlns:xdr="http://schemas.openxmlformats.org/drawingml/2006/spreadsheetDrawing">
      <xdr:col>29</xdr:col>
      <xdr:colOff>127000</xdr:colOff>
      <xdr:row>37</xdr:row>
      <xdr:rowOff>177800</xdr:rowOff>
    </xdr:to>
    <xdr:cxnSp macro="">
      <xdr:nvCxnSpPr>
        <xdr:cNvPr id="106" name="直線コネクタ 105"/>
        <xdr:cNvCxnSpPr/>
      </xdr:nvCxnSpPr>
      <xdr:spPr>
        <a:xfrm flipV="1">
          <a:off x="5651500" y="6014720"/>
          <a:ext cx="0" cy="128778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149225</xdr:rowOff>
    </xdr:from>
    <xdr:ext cx="753110" cy="259080"/>
    <xdr:sp macro="" textlink="">
      <xdr:nvSpPr>
        <xdr:cNvPr id="107" name="人口1人当たり決算額の推移最小値テキスト445"/>
        <xdr:cNvSpPr txBox="1"/>
      </xdr:nvSpPr>
      <xdr:spPr>
        <a:xfrm>
          <a:off x="5740400" y="7273925"/>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37</xdr:row>
      <xdr:rowOff>177800</xdr:rowOff>
    </xdr:from>
    <xdr:to xmlns:xdr="http://schemas.openxmlformats.org/drawingml/2006/spreadsheetDrawing">
      <xdr:col>30</xdr:col>
      <xdr:colOff>25400</xdr:colOff>
      <xdr:row>37</xdr:row>
      <xdr:rowOff>177800</xdr:rowOff>
    </xdr:to>
    <xdr:cxnSp macro="">
      <xdr:nvCxnSpPr>
        <xdr:cNvPr id="108" name="直線コネクタ 107"/>
        <xdr:cNvCxnSpPr/>
      </xdr:nvCxnSpPr>
      <xdr:spPr>
        <a:xfrm>
          <a:off x="5562600" y="730250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5080</xdr:rowOff>
    </xdr:from>
    <xdr:ext cx="753110" cy="259080"/>
    <xdr:sp macro="" textlink="">
      <xdr:nvSpPr>
        <xdr:cNvPr id="109" name="人口1人当たり決算額の推移最大値テキスト445"/>
        <xdr:cNvSpPr txBox="1"/>
      </xdr:nvSpPr>
      <xdr:spPr>
        <a:xfrm>
          <a:off x="5740400" y="575818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30,464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90170</xdr:rowOff>
    </xdr:from>
    <xdr:to xmlns:xdr="http://schemas.openxmlformats.org/drawingml/2006/spreadsheetDrawing">
      <xdr:col>30</xdr:col>
      <xdr:colOff>25400</xdr:colOff>
      <xdr:row>33</xdr:row>
      <xdr:rowOff>90170</xdr:rowOff>
    </xdr:to>
    <xdr:cxnSp macro="">
      <xdr:nvCxnSpPr>
        <xdr:cNvPr id="110" name="直線コネクタ 109"/>
        <xdr:cNvCxnSpPr/>
      </xdr:nvCxnSpPr>
      <xdr:spPr>
        <a:xfrm>
          <a:off x="5562600" y="601472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34</xdr:row>
      <xdr:rowOff>259715</xdr:rowOff>
    </xdr:from>
    <xdr:to xmlns:xdr="http://schemas.openxmlformats.org/drawingml/2006/spreadsheetDrawing">
      <xdr:col>29</xdr:col>
      <xdr:colOff>127000</xdr:colOff>
      <xdr:row>34</xdr:row>
      <xdr:rowOff>264795</xdr:rowOff>
    </xdr:to>
    <xdr:cxnSp macro="">
      <xdr:nvCxnSpPr>
        <xdr:cNvPr id="111" name="直線コネクタ 110"/>
        <xdr:cNvCxnSpPr/>
      </xdr:nvCxnSpPr>
      <xdr:spPr>
        <a:xfrm flipV="1">
          <a:off x="5003800" y="6527165"/>
          <a:ext cx="647700" cy="50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109220</xdr:rowOff>
    </xdr:from>
    <xdr:ext cx="753110" cy="251460"/>
    <xdr:sp macro="" textlink="">
      <xdr:nvSpPr>
        <xdr:cNvPr id="112" name="人口1人当たり決算額の推移平均値テキスト445"/>
        <xdr:cNvSpPr txBox="1"/>
      </xdr:nvSpPr>
      <xdr:spPr>
        <a:xfrm>
          <a:off x="5740400" y="6719570"/>
          <a:ext cx="75311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137160</xdr:rowOff>
    </xdr:from>
    <xdr:to xmlns:xdr="http://schemas.openxmlformats.org/drawingml/2006/spreadsheetDrawing">
      <xdr:col>29</xdr:col>
      <xdr:colOff>177800</xdr:colOff>
      <xdr:row>35</xdr:row>
      <xdr:rowOff>239395</xdr:rowOff>
    </xdr:to>
    <xdr:sp macro="" textlink="">
      <xdr:nvSpPr>
        <xdr:cNvPr id="113" name="フローチャート: 判断 112"/>
        <xdr:cNvSpPr/>
      </xdr:nvSpPr>
      <xdr:spPr>
        <a:xfrm>
          <a:off x="5600700" y="674751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34</xdr:row>
      <xdr:rowOff>264795</xdr:rowOff>
    </xdr:from>
    <xdr:to xmlns:xdr="http://schemas.openxmlformats.org/drawingml/2006/spreadsheetDrawing">
      <xdr:col>26</xdr:col>
      <xdr:colOff>50800</xdr:colOff>
      <xdr:row>34</xdr:row>
      <xdr:rowOff>314960</xdr:rowOff>
    </xdr:to>
    <xdr:cxnSp macro="">
      <xdr:nvCxnSpPr>
        <xdr:cNvPr id="114" name="直線コネクタ 113"/>
        <xdr:cNvCxnSpPr/>
      </xdr:nvCxnSpPr>
      <xdr:spPr>
        <a:xfrm flipV="1">
          <a:off x="4305300" y="6532245"/>
          <a:ext cx="698500" cy="501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144145</xdr:rowOff>
    </xdr:from>
    <xdr:to xmlns:xdr="http://schemas.openxmlformats.org/drawingml/2006/spreadsheetDrawing">
      <xdr:col>26</xdr:col>
      <xdr:colOff>101600</xdr:colOff>
      <xdr:row>35</xdr:row>
      <xdr:rowOff>244475</xdr:rowOff>
    </xdr:to>
    <xdr:sp macro="" textlink="">
      <xdr:nvSpPr>
        <xdr:cNvPr id="115" name="フローチャート: 判断 114"/>
        <xdr:cNvSpPr/>
      </xdr:nvSpPr>
      <xdr:spPr>
        <a:xfrm>
          <a:off x="4953000" y="6754495"/>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229870</xdr:rowOff>
    </xdr:from>
    <xdr:ext cx="736600" cy="259080"/>
    <xdr:sp macro="" textlink="">
      <xdr:nvSpPr>
        <xdr:cNvPr id="116" name="テキスト ボックス 115"/>
        <xdr:cNvSpPr txBox="1"/>
      </xdr:nvSpPr>
      <xdr:spPr>
        <a:xfrm>
          <a:off x="4622800" y="68402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34</xdr:row>
      <xdr:rowOff>314960</xdr:rowOff>
    </xdr:from>
    <xdr:to xmlns:xdr="http://schemas.openxmlformats.org/drawingml/2006/spreadsheetDrawing">
      <xdr:col>22</xdr:col>
      <xdr:colOff>114300</xdr:colOff>
      <xdr:row>35</xdr:row>
      <xdr:rowOff>122555</xdr:rowOff>
    </xdr:to>
    <xdr:cxnSp macro="">
      <xdr:nvCxnSpPr>
        <xdr:cNvPr id="117" name="直線コネクタ 116"/>
        <xdr:cNvCxnSpPr/>
      </xdr:nvCxnSpPr>
      <xdr:spPr>
        <a:xfrm flipV="1">
          <a:off x="3606800" y="6582410"/>
          <a:ext cx="698500" cy="1504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149225</xdr:rowOff>
    </xdr:from>
    <xdr:to xmlns:xdr="http://schemas.openxmlformats.org/drawingml/2006/spreadsheetDrawing">
      <xdr:col>22</xdr:col>
      <xdr:colOff>165100</xdr:colOff>
      <xdr:row>35</xdr:row>
      <xdr:rowOff>250190</xdr:rowOff>
    </xdr:to>
    <xdr:sp macro="" textlink="">
      <xdr:nvSpPr>
        <xdr:cNvPr id="118" name="フローチャート: 判断 117"/>
        <xdr:cNvSpPr/>
      </xdr:nvSpPr>
      <xdr:spPr>
        <a:xfrm>
          <a:off x="4254500" y="675957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235585</xdr:rowOff>
    </xdr:from>
    <xdr:ext cx="762000" cy="250825"/>
    <xdr:sp macro="" textlink="">
      <xdr:nvSpPr>
        <xdr:cNvPr id="119" name="テキスト ボックス 118"/>
        <xdr:cNvSpPr txBox="1"/>
      </xdr:nvSpPr>
      <xdr:spPr>
        <a:xfrm>
          <a:off x="3924300" y="684593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122555</xdr:rowOff>
    </xdr:from>
    <xdr:to xmlns:xdr="http://schemas.openxmlformats.org/drawingml/2006/spreadsheetDrawing">
      <xdr:col>18</xdr:col>
      <xdr:colOff>177800</xdr:colOff>
      <xdr:row>35</xdr:row>
      <xdr:rowOff>147955</xdr:rowOff>
    </xdr:to>
    <xdr:cxnSp macro="">
      <xdr:nvCxnSpPr>
        <xdr:cNvPr id="120" name="直線コネクタ 119"/>
        <xdr:cNvCxnSpPr/>
      </xdr:nvCxnSpPr>
      <xdr:spPr>
        <a:xfrm flipV="1">
          <a:off x="2908300" y="6732905"/>
          <a:ext cx="698500" cy="254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167005</xdr:rowOff>
    </xdr:from>
    <xdr:to xmlns:xdr="http://schemas.openxmlformats.org/drawingml/2006/spreadsheetDrawing">
      <xdr:col>19</xdr:col>
      <xdr:colOff>38100</xdr:colOff>
      <xdr:row>35</xdr:row>
      <xdr:rowOff>267335</xdr:rowOff>
    </xdr:to>
    <xdr:sp macro="" textlink="">
      <xdr:nvSpPr>
        <xdr:cNvPr id="121" name="フローチャート: 判断 120"/>
        <xdr:cNvSpPr/>
      </xdr:nvSpPr>
      <xdr:spPr>
        <a:xfrm>
          <a:off x="3556000" y="6777355"/>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252730</xdr:rowOff>
    </xdr:from>
    <xdr:ext cx="762000" cy="259080"/>
    <xdr:sp macro="" textlink="">
      <xdr:nvSpPr>
        <xdr:cNvPr id="122" name="テキスト ボックス 121"/>
        <xdr:cNvSpPr txBox="1"/>
      </xdr:nvSpPr>
      <xdr:spPr>
        <a:xfrm>
          <a:off x="3225800" y="6863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220345</xdr:rowOff>
    </xdr:from>
    <xdr:to xmlns:xdr="http://schemas.openxmlformats.org/drawingml/2006/spreadsheetDrawing">
      <xdr:col>15</xdr:col>
      <xdr:colOff>101600</xdr:colOff>
      <xdr:row>35</xdr:row>
      <xdr:rowOff>322580</xdr:rowOff>
    </xdr:to>
    <xdr:sp macro="" textlink="">
      <xdr:nvSpPr>
        <xdr:cNvPr id="123" name="フローチャート: 判断 122"/>
        <xdr:cNvSpPr/>
      </xdr:nvSpPr>
      <xdr:spPr>
        <a:xfrm>
          <a:off x="2857500" y="683069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307975</xdr:rowOff>
    </xdr:from>
    <xdr:ext cx="762000" cy="259080"/>
    <xdr:sp macro="" textlink="">
      <xdr:nvSpPr>
        <xdr:cNvPr id="124" name="テキスト ボックス 123"/>
        <xdr:cNvSpPr txBox="1"/>
      </xdr:nvSpPr>
      <xdr:spPr>
        <a:xfrm>
          <a:off x="2527300" y="69183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3110" cy="259080"/>
    <xdr:sp macro="" textlink="">
      <xdr:nvSpPr>
        <xdr:cNvPr id="125" name="テキスト ボックス 124"/>
        <xdr:cNvSpPr txBox="1"/>
      </xdr:nvSpPr>
      <xdr:spPr>
        <a:xfrm>
          <a:off x="5473700" y="79603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6" name="テキスト ボックス 125"/>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7" name="テキスト ボックス 126"/>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8" name="テキスト ボックス 127"/>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9" name="テキスト ボックス 128"/>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34</xdr:row>
      <xdr:rowOff>208280</xdr:rowOff>
    </xdr:from>
    <xdr:to xmlns:xdr="http://schemas.openxmlformats.org/drawingml/2006/spreadsheetDrawing">
      <xdr:col>29</xdr:col>
      <xdr:colOff>177800</xdr:colOff>
      <xdr:row>34</xdr:row>
      <xdr:rowOff>309245</xdr:rowOff>
    </xdr:to>
    <xdr:sp macro="" textlink="">
      <xdr:nvSpPr>
        <xdr:cNvPr id="130" name="楕円 129"/>
        <xdr:cNvSpPr/>
      </xdr:nvSpPr>
      <xdr:spPr>
        <a:xfrm>
          <a:off x="5600700" y="647573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34</xdr:row>
      <xdr:rowOff>53975</xdr:rowOff>
    </xdr:from>
    <xdr:ext cx="753110" cy="255270"/>
    <xdr:sp macro="" textlink="">
      <xdr:nvSpPr>
        <xdr:cNvPr id="131" name="人口1人当たり決算額の推移該当値テキスト445"/>
        <xdr:cNvSpPr txBox="1"/>
      </xdr:nvSpPr>
      <xdr:spPr>
        <a:xfrm>
          <a:off x="5740400" y="6321425"/>
          <a:ext cx="753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17,033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34</xdr:row>
      <xdr:rowOff>213995</xdr:rowOff>
    </xdr:from>
    <xdr:to xmlns:xdr="http://schemas.openxmlformats.org/drawingml/2006/spreadsheetDrawing">
      <xdr:col>26</xdr:col>
      <xdr:colOff>101600</xdr:colOff>
      <xdr:row>34</xdr:row>
      <xdr:rowOff>316230</xdr:rowOff>
    </xdr:to>
    <xdr:sp macro="" textlink="">
      <xdr:nvSpPr>
        <xdr:cNvPr id="132" name="楕円 131"/>
        <xdr:cNvSpPr/>
      </xdr:nvSpPr>
      <xdr:spPr>
        <a:xfrm>
          <a:off x="4953000" y="648144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33</xdr:row>
      <xdr:rowOff>325120</xdr:rowOff>
    </xdr:from>
    <xdr:ext cx="736600" cy="258445"/>
    <xdr:sp macro="" textlink="">
      <xdr:nvSpPr>
        <xdr:cNvPr id="133" name="テキスト ボックス 132"/>
        <xdr:cNvSpPr txBox="1"/>
      </xdr:nvSpPr>
      <xdr:spPr>
        <a:xfrm>
          <a:off x="4622800" y="624967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16,886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34</xdr:row>
      <xdr:rowOff>263525</xdr:rowOff>
    </xdr:from>
    <xdr:to xmlns:xdr="http://schemas.openxmlformats.org/drawingml/2006/spreadsheetDrawing">
      <xdr:col>22</xdr:col>
      <xdr:colOff>165100</xdr:colOff>
      <xdr:row>35</xdr:row>
      <xdr:rowOff>22860</xdr:rowOff>
    </xdr:to>
    <xdr:sp macro="" textlink="">
      <xdr:nvSpPr>
        <xdr:cNvPr id="134" name="楕円 133"/>
        <xdr:cNvSpPr/>
      </xdr:nvSpPr>
      <xdr:spPr>
        <a:xfrm>
          <a:off x="4254500" y="653097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32385</xdr:rowOff>
    </xdr:from>
    <xdr:ext cx="762000" cy="254000"/>
    <xdr:sp macro="" textlink="">
      <xdr:nvSpPr>
        <xdr:cNvPr id="135" name="テキスト ボックス 134"/>
        <xdr:cNvSpPr txBox="1"/>
      </xdr:nvSpPr>
      <xdr:spPr>
        <a:xfrm>
          <a:off x="3924300" y="629983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15,587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71120</xdr:rowOff>
    </xdr:from>
    <xdr:to xmlns:xdr="http://schemas.openxmlformats.org/drawingml/2006/spreadsheetDrawing">
      <xdr:col>19</xdr:col>
      <xdr:colOff>38100</xdr:colOff>
      <xdr:row>35</xdr:row>
      <xdr:rowOff>173355</xdr:rowOff>
    </xdr:to>
    <xdr:sp macro="" textlink="">
      <xdr:nvSpPr>
        <xdr:cNvPr id="136" name="楕円 135"/>
        <xdr:cNvSpPr/>
      </xdr:nvSpPr>
      <xdr:spPr>
        <a:xfrm>
          <a:off x="3556000" y="668147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34</xdr:row>
      <xdr:rowOff>182880</xdr:rowOff>
    </xdr:from>
    <xdr:ext cx="762000" cy="259715"/>
    <xdr:sp macro="" textlink="">
      <xdr:nvSpPr>
        <xdr:cNvPr id="137" name="テキスト ボックス 136"/>
        <xdr:cNvSpPr txBox="1"/>
      </xdr:nvSpPr>
      <xdr:spPr>
        <a:xfrm>
          <a:off x="3225800" y="645033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96520</xdr:rowOff>
    </xdr:from>
    <xdr:to xmlns:xdr="http://schemas.openxmlformats.org/drawingml/2006/spreadsheetDrawing">
      <xdr:col>15</xdr:col>
      <xdr:colOff>101600</xdr:colOff>
      <xdr:row>35</xdr:row>
      <xdr:rowOff>198755</xdr:rowOff>
    </xdr:to>
    <xdr:sp macro="" textlink="">
      <xdr:nvSpPr>
        <xdr:cNvPr id="138" name="楕円 137"/>
        <xdr:cNvSpPr/>
      </xdr:nvSpPr>
      <xdr:spPr>
        <a:xfrm>
          <a:off x="2857500" y="670687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208280</xdr:rowOff>
    </xdr:from>
    <xdr:ext cx="762000" cy="259715"/>
    <xdr:sp macro="" textlink="">
      <xdr:nvSpPr>
        <xdr:cNvPr id="139" name="テキスト ボックス 138"/>
        <xdr:cNvSpPr txBox="1"/>
      </xdr:nvSpPr>
      <xdr:spPr>
        <a:xfrm>
          <a:off x="2527300" y="647573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10,954</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広島県廿日市市</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115,451
113,579
489.49
64,218,735
63,187,941
347,407
31,256,652
64,894,105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7.6
65.8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0190"/>
    <xdr:sp macro="" textlink="">
      <xdr:nvSpPr>
        <xdr:cNvPr id="30" name="テキスト ボックス 29"/>
        <xdr:cNvSpPr txBox="1"/>
      </xdr:nvSpPr>
      <xdr:spPr>
        <a:xfrm>
          <a:off x="698500" y="3175000"/>
          <a:ext cx="6046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1460"/>
    <xdr:sp macro="" textlink="">
      <xdr:nvSpPr>
        <xdr:cNvPr id="31" name="テキスト ボックス 30"/>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105,090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0995" cy="217170"/>
    <xdr:sp macro="" textlink="">
      <xdr:nvSpPr>
        <xdr:cNvPr id="40" name="テキスト ボックス 39"/>
        <xdr:cNvSpPr txBox="1"/>
      </xdr:nvSpPr>
      <xdr:spPr>
        <a:xfrm>
          <a:off x="723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111760</xdr:rowOff>
    </xdr:from>
    <xdr:ext cx="531495" cy="250190"/>
    <xdr:sp macro="" textlink="">
      <xdr:nvSpPr>
        <xdr:cNvPr id="42" name="テキスト ボックス 41"/>
        <xdr:cNvSpPr txBox="1"/>
      </xdr:nvSpPr>
      <xdr:spPr>
        <a:xfrm>
          <a:off x="230505" y="6969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139700</xdr:rowOff>
    </xdr:from>
    <xdr:to xmlns:xdr="http://schemas.openxmlformats.org/drawingml/2006/spreadsheetDrawing">
      <xdr:col>28</xdr:col>
      <xdr:colOff>114300</xdr:colOff>
      <xdr:row>38</xdr:row>
      <xdr:rowOff>139700</xdr:rowOff>
    </xdr:to>
    <xdr:cxnSp macro="">
      <xdr:nvCxnSpPr>
        <xdr:cNvPr id="43" name="直線コネクタ 42"/>
        <xdr:cNvCxnSpPr/>
      </xdr:nvCxnSpPr>
      <xdr:spPr>
        <a:xfrm>
          <a:off x="762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37</xdr:row>
      <xdr:rowOff>168910</xdr:rowOff>
    </xdr:from>
    <xdr:ext cx="531495" cy="250190"/>
    <xdr:sp macro="" textlink="">
      <xdr:nvSpPr>
        <xdr:cNvPr id="44" name="テキスト ボックス 43"/>
        <xdr:cNvSpPr txBox="1"/>
      </xdr:nvSpPr>
      <xdr:spPr>
        <a:xfrm>
          <a:off x="230505" y="65125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25400</xdr:rowOff>
    </xdr:from>
    <xdr:to xmlns:xdr="http://schemas.openxmlformats.org/drawingml/2006/spreadsheetDrawing">
      <xdr:col>28</xdr:col>
      <xdr:colOff>114300</xdr:colOff>
      <xdr:row>36</xdr:row>
      <xdr:rowOff>25400</xdr:rowOff>
    </xdr:to>
    <xdr:cxnSp macro="">
      <xdr:nvCxnSpPr>
        <xdr:cNvPr id="45" name="直線コネクタ 44"/>
        <xdr:cNvCxnSpPr/>
      </xdr:nvCxnSpPr>
      <xdr:spPr>
        <a:xfrm>
          <a:off x="762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35</xdr:row>
      <xdr:rowOff>54610</xdr:rowOff>
    </xdr:from>
    <xdr:ext cx="531495" cy="250190"/>
    <xdr:sp macro="" textlink="">
      <xdr:nvSpPr>
        <xdr:cNvPr id="46" name="テキスト ボックス 45"/>
        <xdr:cNvSpPr txBox="1"/>
      </xdr:nvSpPr>
      <xdr:spPr>
        <a:xfrm>
          <a:off x="230505" y="6055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82550</xdr:rowOff>
    </xdr:from>
    <xdr:to xmlns:xdr="http://schemas.openxmlformats.org/drawingml/2006/spreadsheetDrawing">
      <xdr:col>28</xdr:col>
      <xdr:colOff>114300</xdr:colOff>
      <xdr:row>33</xdr:row>
      <xdr:rowOff>82550</xdr:rowOff>
    </xdr:to>
    <xdr:cxnSp macro="">
      <xdr:nvCxnSpPr>
        <xdr:cNvPr id="47" name="直線コネクタ 46"/>
        <xdr:cNvCxnSpPr/>
      </xdr:nvCxnSpPr>
      <xdr:spPr>
        <a:xfrm>
          <a:off x="762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32</xdr:row>
      <xdr:rowOff>111760</xdr:rowOff>
    </xdr:from>
    <xdr:ext cx="531495" cy="250190"/>
    <xdr:sp macro="" textlink="">
      <xdr:nvSpPr>
        <xdr:cNvPr id="48" name="テキスト ボックス 47"/>
        <xdr:cNvSpPr txBox="1"/>
      </xdr:nvSpPr>
      <xdr:spPr>
        <a:xfrm>
          <a:off x="230505" y="5598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139700</xdr:rowOff>
    </xdr:from>
    <xdr:to xmlns:xdr="http://schemas.openxmlformats.org/drawingml/2006/spreadsheetDrawing">
      <xdr:col>28</xdr:col>
      <xdr:colOff>114300</xdr:colOff>
      <xdr:row>30</xdr:row>
      <xdr:rowOff>139700</xdr:rowOff>
    </xdr:to>
    <xdr:cxnSp macro="">
      <xdr:nvCxnSpPr>
        <xdr:cNvPr id="49" name="直線コネクタ 48"/>
        <xdr:cNvCxnSpPr/>
      </xdr:nvCxnSpPr>
      <xdr:spPr>
        <a:xfrm>
          <a:off x="762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168910</xdr:rowOff>
    </xdr:from>
    <xdr:ext cx="586740" cy="250190"/>
    <xdr:sp macro="" textlink="">
      <xdr:nvSpPr>
        <xdr:cNvPr id="50" name="テキスト ボックス 49"/>
        <xdr:cNvSpPr txBox="1"/>
      </xdr:nvSpPr>
      <xdr:spPr>
        <a:xfrm>
          <a:off x="166370" y="51409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1" name="直線コネクタ 50"/>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86740" cy="250190"/>
    <xdr:sp macro="" textlink="">
      <xdr:nvSpPr>
        <xdr:cNvPr id="52" name="テキスト ボックス 51"/>
        <xdr:cNvSpPr txBox="1"/>
      </xdr:nvSpPr>
      <xdr:spPr>
        <a:xfrm>
          <a:off x="166370" y="4683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146685</xdr:rowOff>
    </xdr:from>
    <xdr:to xmlns:xdr="http://schemas.openxmlformats.org/drawingml/2006/spreadsheetDrawing">
      <xdr:col>24</xdr:col>
      <xdr:colOff>62865</xdr:colOff>
      <xdr:row>38</xdr:row>
      <xdr:rowOff>85090</xdr:rowOff>
    </xdr:to>
    <xdr:cxnSp macro="">
      <xdr:nvCxnSpPr>
        <xdr:cNvPr id="54" name="直線コネクタ 53"/>
        <xdr:cNvCxnSpPr/>
      </xdr:nvCxnSpPr>
      <xdr:spPr>
        <a:xfrm flipV="1">
          <a:off x="4633595" y="5290185"/>
          <a:ext cx="1270" cy="13100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88900</xdr:rowOff>
    </xdr:from>
    <xdr:ext cx="534670" cy="250190"/>
    <xdr:sp macro="" textlink="">
      <xdr:nvSpPr>
        <xdr:cNvPr id="55" name="人件費最小値テキスト"/>
        <xdr:cNvSpPr txBox="1"/>
      </xdr:nvSpPr>
      <xdr:spPr>
        <a:xfrm>
          <a:off x="4686300" y="660400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42,378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85090</xdr:rowOff>
    </xdr:from>
    <xdr:to xmlns:xdr="http://schemas.openxmlformats.org/drawingml/2006/spreadsheetDrawing">
      <xdr:col>24</xdr:col>
      <xdr:colOff>152400</xdr:colOff>
      <xdr:row>38</xdr:row>
      <xdr:rowOff>85090</xdr:rowOff>
    </xdr:to>
    <xdr:cxnSp macro="">
      <xdr:nvCxnSpPr>
        <xdr:cNvPr id="56" name="直線コネクタ 55"/>
        <xdr:cNvCxnSpPr/>
      </xdr:nvCxnSpPr>
      <xdr:spPr>
        <a:xfrm>
          <a:off x="4546600" y="6600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93345</xdr:rowOff>
    </xdr:from>
    <xdr:ext cx="534670" cy="259080"/>
    <xdr:sp macro="" textlink="">
      <xdr:nvSpPr>
        <xdr:cNvPr id="57" name="人件費最大値テキスト"/>
        <xdr:cNvSpPr txBox="1"/>
      </xdr:nvSpPr>
      <xdr:spPr>
        <a:xfrm>
          <a:off x="4686300" y="50653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99,691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146685</xdr:rowOff>
    </xdr:from>
    <xdr:to xmlns:xdr="http://schemas.openxmlformats.org/drawingml/2006/spreadsheetDrawing">
      <xdr:col>24</xdr:col>
      <xdr:colOff>152400</xdr:colOff>
      <xdr:row>30</xdr:row>
      <xdr:rowOff>146685</xdr:rowOff>
    </xdr:to>
    <xdr:cxnSp macro="">
      <xdr:nvCxnSpPr>
        <xdr:cNvPr id="58" name="直線コネクタ 57"/>
        <xdr:cNvCxnSpPr/>
      </xdr:nvCxnSpPr>
      <xdr:spPr>
        <a:xfrm>
          <a:off x="4546600" y="5290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30</xdr:row>
      <xdr:rowOff>151765</xdr:rowOff>
    </xdr:from>
    <xdr:to xmlns:xdr="http://schemas.openxmlformats.org/drawingml/2006/spreadsheetDrawing">
      <xdr:col>24</xdr:col>
      <xdr:colOff>63500</xdr:colOff>
      <xdr:row>31</xdr:row>
      <xdr:rowOff>156210</xdr:rowOff>
    </xdr:to>
    <xdr:cxnSp macro="">
      <xdr:nvCxnSpPr>
        <xdr:cNvPr id="59" name="直線コネクタ 58"/>
        <xdr:cNvCxnSpPr/>
      </xdr:nvCxnSpPr>
      <xdr:spPr>
        <a:xfrm flipV="1">
          <a:off x="3797300" y="5295265"/>
          <a:ext cx="838200" cy="175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106680</xdr:rowOff>
    </xdr:from>
    <xdr:ext cx="534670" cy="259080"/>
    <xdr:sp macro="" textlink="">
      <xdr:nvSpPr>
        <xdr:cNvPr id="60" name="人件費平均値テキスト"/>
        <xdr:cNvSpPr txBox="1"/>
      </xdr:nvSpPr>
      <xdr:spPr>
        <a:xfrm>
          <a:off x="4686300" y="59359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68,274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128270</xdr:rowOff>
    </xdr:from>
    <xdr:to xmlns:xdr="http://schemas.openxmlformats.org/drawingml/2006/spreadsheetDrawing">
      <xdr:col>24</xdr:col>
      <xdr:colOff>114300</xdr:colOff>
      <xdr:row>35</xdr:row>
      <xdr:rowOff>58420</xdr:rowOff>
    </xdr:to>
    <xdr:sp macro="" textlink="">
      <xdr:nvSpPr>
        <xdr:cNvPr id="61" name="フローチャート: 判断 60"/>
        <xdr:cNvSpPr/>
      </xdr:nvSpPr>
      <xdr:spPr>
        <a:xfrm>
          <a:off x="4584700" y="595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31</xdr:row>
      <xdr:rowOff>156210</xdr:rowOff>
    </xdr:from>
    <xdr:to xmlns:xdr="http://schemas.openxmlformats.org/drawingml/2006/spreadsheetDrawing">
      <xdr:col>19</xdr:col>
      <xdr:colOff>177800</xdr:colOff>
      <xdr:row>32</xdr:row>
      <xdr:rowOff>102870</xdr:rowOff>
    </xdr:to>
    <xdr:cxnSp macro="">
      <xdr:nvCxnSpPr>
        <xdr:cNvPr id="62" name="直線コネクタ 61"/>
        <xdr:cNvCxnSpPr/>
      </xdr:nvCxnSpPr>
      <xdr:spPr>
        <a:xfrm flipV="1">
          <a:off x="2908300" y="5471160"/>
          <a:ext cx="88900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73660</xdr:rowOff>
    </xdr:from>
    <xdr:to xmlns:xdr="http://schemas.openxmlformats.org/drawingml/2006/spreadsheetDrawing">
      <xdr:col>20</xdr:col>
      <xdr:colOff>38100</xdr:colOff>
      <xdr:row>36</xdr:row>
      <xdr:rowOff>3810</xdr:rowOff>
    </xdr:to>
    <xdr:sp macro="" textlink="">
      <xdr:nvSpPr>
        <xdr:cNvPr id="63" name="フローチャート: 判断 62"/>
        <xdr:cNvSpPr/>
      </xdr:nvSpPr>
      <xdr:spPr>
        <a:xfrm>
          <a:off x="3746500" y="607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35</xdr:row>
      <xdr:rowOff>166370</xdr:rowOff>
    </xdr:from>
    <xdr:ext cx="525780" cy="251460"/>
    <xdr:sp macro="" textlink="">
      <xdr:nvSpPr>
        <xdr:cNvPr id="64" name="テキスト ボックス 63"/>
        <xdr:cNvSpPr txBox="1"/>
      </xdr:nvSpPr>
      <xdr:spPr>
        <a:xfrm>
          <a:off x="3529965" y="616712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32</xdr:row>
      <xdr:rowOff>102870</xdr:rowOff>
    </xdr:from>
    <xdr:to xmlns:xdr="http://schemas.openxmlformats.org/drawingml/2006/spreadsheetDrawing">
      <xdr:col>15</xdr:col>
      <xdr:colOff>50800</xdr:colOff>
      <xdr:row>32</xdr:row>
      <xdr:rowOff>114935</xdr:rowOff>
    </xdr:to>
    <xdr:cxnSp macro="">
      <xdr:nvCxnSpPr>
        <xdr:cNvPr id="65" name="直線コネクタ 64"/>
        <xdr:cNvCxnSpPr/>
      </xdr:nvCxnSpPr>
      <xdr:spPr>
        <a:xfrm flipV="1">
          <a:off x="2019300" y="5589270"/>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92075</xdr:rowOff>
    </xdr:from>
    <xdr:to xmlns:xdr="http://schemas.openxmlformats.org/drawingml/2006/spreadsheetDrawing">
      <xdr:col>15</xdr:col>
      <xdr:colOff>101600</xdr:colOff>
      <xdr:row>36</xdr:row>
      <xdr:rowOff>22225</xdr:rowOff>
    </xdr:to>
    <xdr:sp macro="" textlink="">
      <xdr:nvSpPr>
        <xdr:cNvPr id="66" name="フローチャート: 判断 65"/>
        <xdr:cNvSpPr/>
      </xdr:nvSpPr>
      <xdr:spPr>
        <a:xfrm>
          <a:off x="2857500" y="6092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36</xdr:row>
      <xdr:rowOff>13335</xdr:rowOff>
    </xdr:from>
    <xdr:ext cx="525780" cy="259080"/>
    <xdr:sp macro="" textlink="">
      <xdr:nvSpPr>
        <xdr:cNvPr id="67" name="テキスト ボックス 66"/>
        <xdr:cNvSpPr txBox="1"/>
      </xdr:nvSpPr>
      <xdr:spPr>
        <a:xfrm>
          <a:off x="2640965" y="618553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62,374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32</xdr:row>
      <xdr:rowOff>114935</xdr:rowOff>
    </xdr:from>
    <xdr:to xmlns:xdr="http://schemas.openxmlformats.org/drawingml/2006/spreadsheetDrawing">
      <xdr:col>10</xdr:col>
      <xdr:colOff>114300</xdr:colOff>
      <xdr:row>33</xdr:row>
      <xdr:rowOff>6350</xdr:rowOff>
    </xdr:to>
    <xdr:cxnSp macro="">
      <xdr:nvCxnSpPr>
        <xdr:cNvPr id="68" name="直線コネクタ 67"/>
        <xdr:cNvCxnSpPr/>
      </xdr:nvCxnSpPr>
      <xdr:spPr>
        <a:xfrm flipV="1">
          <a:off x="1130300" y="5601335"/>
          <a:ext cx="8890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99695</xdr:rowOff>
    </xdr:from>
    <xdr:to xmlns:xdr="http://schemas.openxmlformats.org/drawingml/2006/spreadsheetDrawing">
      <xdr:col>10</xdr:col>
      <xdr:colOff>165100</xdr:colOff>
      <xdr:row>36</xdr:row>
      <xdr:rowOff>29845</xdr:rowOff>
    </xdr:to>
    <xdr:sp macro="" textlink="">
      <xdr:nvSpPr>
        <xdr:cNvPr id="69" name="フローチャート: 判断 68"/>
        <xdr:cNvSpPr/>
      </xdr:nvSpPr>
      <xdr:spPr>
        <a:xfrm>
          <a:off x="1968500" y="610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36</xdr:row>
      <xdr:rowOff>20955</xdr:rowOff>
    </xdr:from>
    <xdr:ext cx="525780" cy="250190"/>
    <xdr:sp macro="" textlink="">
      <xdr:nvSpPr>
        <xdr:cNvPr id="70" name="テキスト ボックス 69"/>
        <xdr:cNvSpPr txBox="1"/>
      </xdr:nvSpPr>
      <xdr:spPr>
        <a:xfrm>
          <a:off x="1751965" y="619315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62,021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116840</xdr:rowOff>
    </xdr:from>
    <xdr:to xmlns:xdr="http://schemas.openxmlformats.org/drawingml/2006/spreadsheetDrawing">
      <xdr:col>6</xdr:col>
      <xdr:colOff>38100</xdr:colOff>
      <xdr:row>36</xdr:row>
      <xdr:rowOff>46990</xdr:rowOff>
    </xdr:to>
    <xdr:sp macro="" textlink="">
      <xdr:nvSpPr>
        <xdr:cNvPr id="71" name="フローチャート: 判断 70"/>
        <xdr:cNvSpPr/>
      </xdr:nvSpPr>
      <xdr:spPr>
        <a:xfrm>
          <a:off x="1079500" y="611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36</xdr:row>
      <xdr:rowOff>38100</xdr:rowOff>
    </xdr:from>
    <xdr:ext cx="525780" cy="259080"/>
    <xdr:sp macro="" textlink="">
      <xdr:nvSpPr>
        <xdr:cNvPr id="72" name="テキスト ボックス 71"/>
        <xdr:cNvSpPr txBox="1"/>
      </xdr:nvSpPr>
      <xdr:spPr>
        <a:xfrm>
          <a:off x="862965" y="62103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61,284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3" name="テキスト ボックス 72"/>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4" name="テキスト ボックス 73"/>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5" name="テキスト ボックス 74"/>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6" name="テキスト ボックス 75"/>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7" name="テキスト ボックス 76"/>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30</xdr:row>
      <xdr:rowOff>100965</xdr:rowOff>
    </xdr:from>
    <xdr:to xmlns:xdr="http://schemas.openxmlformats.org/drawingml/2006/spreadsheetDrawing">
      <xdr:col>24</xdr:col>
      <xdr:colOff>114300</xdr:colOff>
      <xdr:row>31</xdr:row>
      <xdr:rowOff>31115</xdr:rowOff>
    </xdr:to>
    <xdr:sp macro="" textlink="">
      <xdr:nvSpPr>
        <xdr:cNvPr id="78" name="楕円 77"/>
        <xdr:cNvSpPr/>
      </xdr:nvSpPr>
      <xdr:spPr>
        <a:xfrm>
          <a:off x="4584700" y="5244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30</xdr:row>
      <xdr:rowOff>48895</xdr:rowOff>
    </xdr:from>
    <xdr:ext cx="534670" cy="259080"/>
    <xdr:sp macro="" textlink="">
      <xdr:nvSpPr>
        <xdr:cNvPr id="79" name="人件費該当値テキスト"/>
        <xdr:cNvSpPr txBox="1"/>
      </xdr:nvSpPr>
      <xdr:spPr>
        <a:xfrm>
          <a:off x="4686300" y="51923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99,481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31</xdr:row>
      <xdr:rowOff>105410</xdr:rowOff>
    </xdr:from>
    <xdr:to xmlns:xdr="http://schemas.openxmlformats.org/drawingml/2006/spreadsheetDrawing">
      <xdr:col>20</xdr:col>
      <xdr:colOff>38100</xdr:colOff>
      <xdr:row>32</xdr:row>
      <xdr:rowOff>35560</xdr:rowOff>
    </xdr:to>
    <xdr:sp macro="" textlink="">
      <xdr:nvSpPr>
        <xdr:cNvPr id="80" name="楕円 79"/>
        <xdr:cNvSpPr/>
      </xdr:nvSpPr>
      <xdr:spPr>
        <a:xfrm>
          <a:off x="3746500" y="542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30</xdr:row>
      <xdr:rowOff>52070</xdr:rowOff>
    </xdr:from>
    <xdr:ext cx="525780" cy="251460"/>
    <xdr:sp macro="" textlink="">
      <xdr:nvSpPr>
        <xdr:cNvPr id="81" name="テキスト ボックス 80"/>
        <xdr:cNvSpPr txBox="1"/>
      </xdr:nvSpPr>
      <xdr:spPr>
        <a:xfrm>
          <a:off x="3529965" y="519557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91,785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32</xdr:row>
      <xdr:rowOff>52070</xdr:rowOff>
    </xdr:from>
    <xdr:to xmlns:xdr="http://schemas.openxmlformats.org/drawingml/2006/spreadsheetDrawing">
      <xdr:col>15</xdr:col>
      <xdr:colOff>101600</xdr:colOff>
      <xdr:row>32</xdr:row>
      <xdr:rowOff>153670</xdr:rowOff>
    </xdr:to>
    <xdr:sp macro="" textlink="">
      <xdr:nvSpPr>
        <xdr:cNvPr id="82" name="楕円 81"/>
        <xdr:cNvSpPr/>
      </xdr:nvSpPr>
      <xdr:spPr>
        <a:xfrm>
          <a:off x="2857500" y="5538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30</xdr:row>
      <xdr:rowOff>170180</xdr:rowOff>
    </xdr:from>
    <xdr:ext cx="525780" cy="259080"/>
    <xdr:sp macro="" textlink="">
      <xdr:nvSpPr>
        <xdr:cNvPr id="83" name="テキスト ボックス 82"/>
        <xdr:cNvSpPr txBox="1"/>
      </xdr:nvSpPr>
      <xdr:spPr>
        <a:xfrm>
          <a:off x="2640965" y="53136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86,598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32</xdr:row>
      <xdr:rowOff>64135</xdr:rowOff>
    </xdr:from>
    <xdr:to xmlns:xdr="http://schemas.openxmlformats.org/drawingml/2006/spreadsheetDrawing">
      <xdr:col>10</xdr:col>
      <xdr:colOff>165100</xdr:colOff>
      <xdr:row>32</xdr:row>
      <xdr:rowOff>166370</xdr:rowOff>
    </xdr:to>
    <xdr:sp macro="" textlink="">
      <xdr:nvSpPr>
        <xdr:cNvPr id="84" name="楕円 83"/>
        <xdr:cNvSpPr/>
      </xdr:nvSpPr>
      <xdr:spPr>
        <a:xfrm>
          <a:off x="1968500" y="55505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31</xdr:row>
      <xdr:rowOff>10795</xdr:rowOff>
    </xdr:from>
    <xdr:ext cx="525780" cy="258445"/>
    <xdr:sp macro="" textlink="">
      <xdr:nvSpPr>
        <xdr:cNvPr id="85" name="テキスト ボックス 84"/>
        <xdr:cNvSpPr txBox="1"/>
      </xdr:nvSpPr>
      <xdr:spPr>
        <a:xfrm>
          <a:off x="1751965" y="532574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86,075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32</xdr:row>
      <xdr:rowOff>127000</xdr:rowOff>
    </xdr:from>
    <xdr:to xmlns:xdr="http://schemas.openxmlformats.org/drawingml/2006/spreadsheetDrawing">
      <xdr:col>6</xdr:col>
      <xdr:colOff>38100</xdr:colOff>
      <xdr:row>33</xdr:row>
      <xdr:rowOff>57150</xdr:rowOff>
    </xdr:to>
    <xdr:sp macro="" textlink="">
      <xdr:nvSpPr>
        <xdr:cNvPr id="86" name="楕円 85"/>
        <xdr:cNvSpPr/>
      </xdr:nvSpPr>
      <xdr:spPr>
        <a:xfrm>
          <a:off x="1079500" y="561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31</xdr:row>
      <xdr:rowOff>73660</xdr:rowOff>
    </xdr:from>
    <xdr:ext cx="525780" cy="259080"/>
    <xdr:sp macro="" textlink="">
      <xdr:nvSpPr>
        <xdr:cNvPr id="87" name="テキスト ボックス 86"/>
        <xdr:cNvSpPr txBox="1"/>
      </xdr:nvSpPr>
      <xdr:spPr>
        <a:xfrm>
          <a:off x="862965" y="538861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83,345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72,970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0995" cy="217170"/>
    <xdr:sp macro="" textlink="">
      <xdr:nvSpPr>
        <xdr:cNvPr id="96" name="テキスト ボックス 95"/>
        <xdr:cNvSpPr txBox="1"/>
      </xdr:nvSpPr>
      <xdr:spPr>
        <a:xfrm>
          <a:off x="723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7" name="直線コネクタ 96"/>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60</xdr:row>
      <xdr:rowOff>111760</xdr:rowOff>
    </xdr:from>
    <xdr:ext cx="531495" cy="250190"/>
    <xdr:sp macro="" textlink="">
      <xdr:nvSpPr>
        <xdr:cNvPr id="98" name="テキスト ボックス 97"/>
        <xdr:cNvSpPr txBox="1"/>
      </xdr:nvSpPr>
      <xdr:spPr>
        <a:xfrm>
          <a:off x="230505" y="10398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99060</xdr:rowOff>
    </xdr:from>
    <xdr:to xmlns:xdr="http://schemas.openxmlformats.org/drawingml/2006/spreadsheetDrawing">
      <xdr:col>28</xdr:col>
      <xdr:colOff>114300</xdr:colOff>
      <xdr:row>59</xdr:row>
      <xdr:rowOff>99060</xdr:rowOff>
    </xdr:to>
    <xdr:cxnSp macro="">
      <xdr:nvCxnSpPr>
        <xdr:cNvPr id="99" name="直線コネクタ 98"/>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128270</xdr:rowOff>
    </xdr:from>
    <xdr:ext cx="531495" cy="259080"/>
    <xdr:sp macro="" textlink="">
      <xdr:nvSpPr>
        <xdr:cNvPr id="100" name="テキスト ボックス 99"/>
        <xdr:cNvSpPr txBox="1"/>
      </xdr:nvSpPr>
      <xdr:spPr>
        <a:xfrm>
          <a:off x="230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114935</xdr:rowOff>
    </xdr:from>
    <xdr:to xmlns:xdr="http://schemas.openxmlformats.org/drawingml/2006/spreadsheetDrawing">
      <xdr:col>28</xdr:col>
      <xdr:colOff>114300</xdr:colOff>
      <xdr:row>57</xdr:row>
      <xdr:rowOff>114935</xdr:rowOff>
    </xdr:to>
    <xdr:cxnSp macro="">
      <xdr:nvCxnSpPr>
        <xdr:cNvPr id="101" name="直線コネクタ 100"/>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144145</xdr:rowOff>
    </xdr:from>
    <xdr:ext cx="531495" cy="250825"/>
    <xdr:sp macro="" textlink="">
      <xdr:nvSpPr>
        <xdr:cNvPr id="102" name="テキスト ボックス 101"/>
        <xdr:cNvSpPr txBox="1"/>
      </xdr:nvSpPr>
      <xdr:spPr>
        <a:xfrm>
          <a:off x="230505" y="9745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132080</xdr:rowOff>
    </xdr:from>
    <xdr:to xmlns:xdr="http://schemas.openxmlformats.org/drawingml/2006/spreadsheetDrawing">
      <xdr:col>28</xdr:col>
      <xdr:colOff>114300</xdr:colOff>
      <xdr:row>55</xdr:row>
      <xdr:rowOff>132080</xdr:rowOff>
    </xdr:to>
    <xdr:cxnSp macro="">
      <xdr:nvCxnSpPr>
        <xdr:cNvPr id="103" name="直線コネクタ 102"/>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54</xdr:row>
      <xdr:rowOff>160655</xdr:rowOff>
    </xdr:from>
    <xdr:ext cx="531495" cy="259080"/>
    <xdr:sp macro="" textlink="">
      <xdr:nvSpPr>
        <xdr:cNvPr id="104" name="テキスト ボックス 103"/>
        <xdr:cNvSpPr txBox="1"/>
      </xdr:nvSpPr>
      <xdr:spPr>
        <a:xfrm>
          <a:off x="230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147955</xdr:rowOff>
    </xdr:from>
    <xdr:to xmlns:xdr="http://schemas.openxmlformats.org/drawingml/2006/spreadsheetDrawing">
      <xdr:col>28</xdr:col>
      <xdr:colOff>114300</xdr:colOff>
      <xdr:row>53</xdr:row>
      <xdr:rowOff>147955</xdr:rowOff>
    </xdr:to>
    <xdr:cxnSp macro="">
      <xdr:nvCxnSpPr>
        <xdr:cNvPr id="105" name="直線コネクタ 104"/>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6350</xdr:rowOff>
    </xdr:from>
    <xdr:ext cx="586740" cy="251460"/>
    <xdr:sp macro="" textlink="">
      <xdr:nvSpPr>
        <xdr:cNvPr id="106" name="テキスト ボックス 105"/>
        <xdr:cNvSpPr txBox="1"/>
      </xdr:nvSpPr>
      <xdr:spPr>
        <a:xfrm>
          <a:off x="166370" y="9093200"/>
          <a:ext cx="586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164465</xdr:rowOff>
    </xdr:from>
    <xdr:to xmlns:xdr="http://schemas.openxmlformats.org/drawingml/2006/spreadsheetDrawing">
      <xdr:col>28</xdr:col>
      <xdr:colOff>114300</xdr:colOff>
      <xdr:row>51</xdr:row>
      <xdr:rowOff>164465</xdr:rowOff>
    </xdr:to>
    <xdr:cxnSp macro="">
      <xdr:nvCxnSpPr>
        <xdr:cNvPr id="107" name="直線コネクタ 106"/>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22225</xdr:rowOff>
    </xdr:from>
    <xdr:ext cx="586740" cy="258445"/>
    <xdr:sp macro="" textlink="">
      <xdr:nvSpPr>
        <xdr:cNvPr id="108" name="テキスト ボックス 107"/>
        <xdr:cNvSpPr txBox="1"/>
      </xdr:nvSpPr>
      <xdr:spPr>
        <a:xfrm>
          <a:off x="166370" y="8766175"/>
          <a:ext cx="586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8890</xdr:rowOff>
    </xdr:from>
    <xdr:to xmlns:xdr="http://schemas.openxmlformats.org/drawingml/2006/spreadsheetDrawing">
      <xdr:col>28</xdr:col>
      <xdr:colOff>114300</xdr:colOff>
      <xdr:row>50</xdr:row>
      <xdr:rowOff>8890</xdr:rowOff>
    </xdr:to>
    <xdr:cxnSp macro="">
      <xdr:nvCxnSpPr>
        <xdr:cNvPr id="109" name="直線コネクタ 108"/>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38100</xdr:rowOff>
    </xdr:from>
    <xdr:ext cx="586740" cy="259080"/>
    <xdr:sp macro="" textlink="">
      <xdr:nvSpPr>
        <xdr:cNvPr id="110" name="テキスト ボックス 109"/>
        <xdr:cNvSpPr txBox="1"/>
      </xdr:nvSpPr>
      <xdr:spPr>
        <a:xfrm>
          <a:off x="166370" y="843915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1" name="直線コネクタ 110"/>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86740" cy="250190"/>
    <xdr:sp macro="" textlink="">
      <xdr:nvSpPr>
        <xdr:cNvPr id="112" name="テキスト ボックス 111"/>
        <xdr:cNvSpPr txBox="1"/>
      </xdr:nvSpPr>
      <xdr:spPr>
        <a:xfrm>
          <a:off x="166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168275</xdr:rowOff>
    </xdr:from>
    <xdr:to xmlns:xdr="http://schemas.openxmlformats.org/drawingml/2006/spreadsheetDrawing">
      <xdr:col>24</xdr:col>
      <xdr:colOff>62865</xdr:colOff>
      <xdr:row>59</xdr:row>
      <xdr:rowOff>26670</xdr:rowOff>
    </xdr:to>
    <xdr:cxnSp macro="">
      <xdr:nvCxnSpPr>
        <xdr:cNvPr id="114" name="直線コネクタ 113"/>
        <xdr:cNvCxnSpPr/>
      </xdr:nvCxnSpPr>
      <xdr:spPr>
        <a:xfrm flipV="1">
          <a:off x="4633595" y="8740775"/>
          <a:ext cx="1270" cy="14014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30480</xdr:rowOff>
    </xdr:from>
    <xdr:ext cx="534670" cy="250190"/>
    <xdr:sp macro="" textlink="">
      <xdr:nvSpPr>
        <xdr:cNvPr id="115" name="物件費最小値テキスト"/>
        <xdr:cNvSpPr txBox="1"/>
      </xdr:nvSpPr>
      <xdr:spPr>
        <a:xfrm>
          <a:off x="4686300" y="1014603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44,439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26670</xdr:rowOff>
    </xdr:from>
    <xdr:to xmlns:xdr="http://schemas.openxmlformats.org/drawingml/2006/spreadsheetDrawing">
      <xdr:col>24</xdr:col>
      <xdr:colOff>152400</xdr:colOff>
      <xdr:row>59</xdr:row>
      <xdr:rowOff>26670</xdr:rowOff>
    </xdr:to>
    <xdr:cxnSp macro="">
      <xdr:nvCxnSpPr>
        <xdr:cNvPr id="116" name="直線コネクタ 115"/>
        <xdr:cNvCxnSpPr/>
      </xdr:nvCxnSpPr>
      <xdr:spPr>
        <a:xfrm>
          <a:off x="4546600" y="101422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114935</xdr:rowOff>
    </xdr:from>
    <xdr:ext cx="598805" cy="259080"/>
    <xdr:sp macro="" textlink="">
      <xdr:nvSpPr>
        <xdr:cNvPr id="117" name="物件費最大値テキスト"/>
        <xdr:cNvSpPr txBox="1"/>
      </xdr:nvSpPr>
      <xdr:spPr>
        <a:xfrm>
          <a:off x="4686300" y="85159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130,249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168275</xdr:rowOff>
    </xdr:from>
    <xdr:to xmlns:xdr="http://schemas.openxmlformats.org/drawingml/2006/spreadsheetDrawing">
      <xdr:col>24</xdr:col>
      <xdr:colOff>152400</xdr:colOff>
      <xdr:row>50</xdr:row>
      <xdr:rowOff>168275</xdr:rowOff>
    </xdr:to>
    <xdr:cxnSp macro="">
      <xdr:nvCxnSpPr>
        <xdr:cNvPr id="118" name="直線コネクタ 117"/>
        <xdr:cNvCxnSpPr/>
      </xdr:nvCxnSpPr>
      <xdr:spPr>
        <a:xfrm>
          <a:off x="4546600" y="87407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55</xdr:row>
      <xdr:rowOff>157480</xdr:rowOff>
    </xdr:from>
    <xdr:to xmlns:xdr="http://schemas.openxmlformats.org/drawingml/2006/spreadsheetDrawing">
      <xdr:col>24</xdr:col>
      <xdr:colOff>63500</xdr:colOff>
      <xdr:row>56</xdr:row>
      <xdr:rowOff>42545</xdr:rowOff>
    </xdr:to>
    <xdr:cxnSp macro="">
      <xdr:nvCxnSpPr>
        <xdr:cNvPr id="119" name="直線コネクタ 118"/>
        <xdr:cNvCxnSpPr/>
      </xdr:nvCxnSpPr>
      <xdr:spPr>
        <a:xfrm flipV="1">
          <a:off x="3797300" y="9587230"/>
          <a:ext cx="8382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73025</xdr:rowOff>
    </xdr:from>
    <xdr:ext cx="534670" cy="259080"/>
    <xdr:sp macro="" textlink="">
      <xdr:nvSpPr>
        <xdr:cNvPr id="120" name="物件費平均値テキスト"/>
        <xdr:cNvSpPr txBox="1"/>
      </xdr:nvSpPr>
      <xdr:spPr>
        <a:xfrm>
          <a:off x="4686300" y="96742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68,651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94615</xdr:rowOff>
    </xdr:from>
    <xdr:to xmlns:xdr="http://schemas.openxmlformats.org/drawingml/2006/spreadsheetDrawing">
      <xdr:col>24</xdr:col>
      <xdr:colOff>114300</xdr:colOff>
      <xdr:row>57</xdr:row>
      <xdr:rowOff>24765</xdr:rowOff>
    </xdr:to>
    <xdr:sp macro="" textlink="">
      <xdr:nvSpPr>
        <xdr:cNvPr id="121" name="フローチャート: 判断 120"/>
        <xdr:cNvSpPr/>
      </xdr:nvSpPr>
      <xdr:spPr>
        <a:xfrm>
          <a:off x="4584700" y="969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56</xdr:row>
      <xdr:rowOff>34290</xdr:rowOff>
    </xdr:from>
    <xdr:to xmlns:xdr="http://schemas.openxmlformats.org/drawingml/2006/spreadsheetDrawing">
      <xdr:col>19</xdr:col>
      <xdr:colOff>177800</xdr:colOff>
      <xdr:row>56</xdr:row>
      <xdr:rowOff>42545</xdr:rowOff>
    </xdr:to>
    <xdr:cxnSp macro="">
      <xdr:nvCxnSpPr>
        <xdr:cNvPr id="122" name="直線コネクタ 121"/>
        <xdr:cNvCxnSpPr/>
      </xdr:nvCxnSpPr>
      <xdr:spPr>
        <a:xfrm>
          <a:off x="2908300" y="963549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154940</xdr:rowOff>
    </xdr:from>
    <xdr:to xmlns:xdr="http://schemas.openxmlformats.org/drawingml/2006/spreadsheetDrawing">
      <xdr:col>20</xdr:col>
      <xdr:colOff>38100</xdr:colOff>
      <xdr:row>57</xdr:row>
      <xdr:rowOff>85090</xdr:rowOff>
    </xdr:to>
    <xdr:sp macro="" textlink="">
      <xdr:nvSpPr>
        <xdr:cNvPr id="123" name="フローチャート: 判断 122"/>
        <xdr:cNvSpPr/>
      </xdr:nvSpPr>
      <xdr:spPr>
        <a:xfrm>
          <a:off x="3746500" y="9756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57</xdr:row>
      <xdr:rowOff>76200</xdr:rowOff>
    </xdr:from>
    <xdr:ext cx="525780" cy="250190"/>
    <xdr:sp macro="" textlink="">
      <xdr:nvSpPr>
        <xdr:cNvPr id="124" name="テキスト ボックス 123"/>
        <xdr:cNvSpPr txBox="1"/>
      </xdr:nvSpPr>
      <xdr:spPr>
        <a:xfrm>
          <a:off x="3529965" y="984885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64,958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56</xdr:row>
      <xdr:rowOff>34290</xdr:rowOff>
    </xdr:from>
    <xdr:to xmlns:xdr="http://schemas.openxmlformats.org/drawingml/2006/spreadsheetDrawing">
      <xdr:col>15</xdr:col>
      <xdr:colOff>50800</xdr:colOff>
      <xdr:row>56</xdr:row>
      <xdr:rowOff>144780</xdr:rowOff>
    </xdr:to>
    <xdr:cxnSp macro="">
      <xdr:nvCxnSpPr>
        <xdr:cNvPr id="125" name="直線コネクタ 124"/>
        <xdr:cNvCxnSpPr/>
      </xdr:nvCxnSpPr>
      <xdr:spPr>
        <a:xfrm flipV="1">
          <a:off x="2019300" y="9635490"/>
          <a:ext cx="889000" cy="1104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96520</xdr:rowOff>
    </xdr:from>
    <xdr:to xmlns:xdr="http://schemas.openxmlformats.org/drawingml/2006/spreadsheetDrawing">
      <xdr:col>15</xdr:col>
      <xdr:colOff>101600</xdr:colOff>
      <xdr:row>57</xdr:row>
      <xdr:rowOff>26670</xdr:rowOff>
    </xdr:to>
    <xdr:sp macro="" textlink="">
      <xdr:nvSpPr>
        <xdr:cNvPr id="126" name="フローチャート: 判断 125"/>
        <xdr:cNvSpPr/>
      </xdr:nvSpPr>
      <xdr:spPr>
        <a:xfrm>
          <a:off x="2857500" y="969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57</xdr:row>
      <xdr:rowOff>17780</xdr:rowOff>
    </xdr:from>
    <xdr:ext cx="525780" cy="251460"/>
    <xdr:sp macro="" textlink="">
      <xdr:nvSpPr>
        <xdr:cNvPr id="127" name="テキスト ボックス 126"/>
        <xdr:cNvSpPr txBox="1"/>
      </xdr:nvSpPr>
      <xdr:spPr>
        <a:xfrm>
          <a:off x="2640965" y="979043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68,540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56</xdr:row>
      <xdr:rowOff>144780</xdr:rowOff>
    </xdr:from>
    <xdr:to xmlns:xdr="http://schemas.openxmlformats.org/drawingml/2006/spreadsheetDrawing">
      <xdr:col>10</xdr:col>
      <xdr:colOff>114300</xdr:colOff>
      <xdr:row>57</xdr:row>
      <xdr:rowOff>61595</xdr:rowOff>
    </xdr:to>
    <xdr:cxnSp macro="">
      <xdr:nvCxnSpPr>
        <xdr:cNvPr id="128" name="直線コネクタ 127"/>
        <xdr:cNvCxnSpPr/>
      </xdr:nvCxnSpPr>
      <xdr:spPr>
        <a:xfrm flipV="1">
          <a:off x="1130300" y="9745980"/>
          <a:ext cx="889000" cy="88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163195</xdr:rowOff>
    </xdr:from>
    <xdr:to xmlns:xdr="http://schemas.openxmlformats.org/drawingml/2006/spreadsheetDrawing">
      <xdr:col>10</xdr:col>
      <xdr:colOff>165100</xdr:colOff>
      <xdr:row>57</xdr:row>
      <xdr:rowOff>93345</xdr:rowOff>
    </xdr:to>
    <xdr:sp macro="" textlink="">
      <xdr:nvSpPr>
        <xdr:cNvPr id="129" name="フローチャート: 判断 128"/>
        <xdr:cNvSpPr/>
      </xdr:nvSpPr>
      <xdr:spPr>
        <a:xfrm>
          <a:off x="1968500" y="9764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57</xdr:row>
      <xdr:rowOff>84455</xdr:rowOff>
    </xdr:from>
    <xdr:ext cx="525780" cy="259080"/>
    <xdr:sp macro="" textlink="">
      <xdr:nvSpPr>
        <xdr:cNvPr id="130" name="テキスト ボックス 129"/>
        <xdr:cNvSpPr txBox="1"/>
      </xdr:nvSpPr>
      <xdr:spPr>
        <a:xfrm>
          <a:off x="1751965" y="985710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64,464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97790</xdr:rowOff>
    </xdr:from>
    <xdr:to xmlns:xdr="http://schemas.openxmlformats.org/drawingml/2006/spreadsheetDrawing">
      <xdr:col>6</xdr:col>
      <xdr:colOff>38100</xdr:colOff>
      <xdr:row>58</xdr:row>
      <xdr:rowOff>27940</xdr:rowOff>
    </xdr:to>
    <xdr:sp macro="" textlink="">
      <xdr:nvSpPr>
        <xdr:cNvPr id="131" name="フローチャート: 判断 130"/>
        <xdr:cNvSpPr/>
      </xdr:nvSpPr>
      <xdr:spPr>
        <a:xfrm>
          <a:off x="1079500" y="9870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19050</xdr:rowOff>
    </xdr:from>
    <xdr:ext cx="525780" cy="250190"/>
    <xdr:sp macro="" textlink="">
      <xdr:nvSpPr>
        <xdr:cNvPr id="132" name="テキスト ボックス 131"/>
        <xdr:cNvSpPr txBox="1"/>
      </xdr:nvSpPr>
      <xdr:spPr>
        <a:xfrm>
          <a:off x="862965" y="996315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57,972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3" name="テキスト ボックス 132"/>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4" name="テキスト ボックス 133"/>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5" name="テキスト ボックス 134"/>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6" name="テキスト ボックス 135"/>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7" name="テキスト ボックス 136"/>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106680</xdr:rowOff>
    </xdr:from>
    <xdr:to xmlns:xdr="http://schemas.openxmlformats.org/drawingml/2006/spreadsheetDrawing">
      <xdr:col>24</xdr:col>
      <xdr:colOff>114300</xdr:colOff>
      <xdr:row>56</xdr:row>
      <xdr:rowOff>36830</xdr:rowOff>
    </xdr:to>
    <xdr:sp macro="" textlink="">
      <xdr:nvSpPr>
        <xdr:cNvPr id="138" name="楕円 137"/>
        <xdr:cNvSpPr/>
      </xdr:nvSpPr>
      <xdr:spPr>
        <a:xfrm>
          <a:off x="4584700" y="953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54</xdr:row>
      <xdr:rowOff>129540</xdr:rowOff>
    </xdr:from>
    <xdr:ext cx="534670" cy="259080"/>
    <xdr:sp macro="" textlink="">
      <xdr:nvSpPr>
        <xdr:cNvPr id="139" name="物件費該当値テキスト"/>
        <xdr:cNvSpPr txBox="1"/>
      </xdr:nvSpPr>
      <xdr:spPr>
        <a:xfrm>
          <a:off x="4686300" y="93878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78,398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55</xdr:row>
      <xdr:rowOff>163195</xdr:rowOff>
    </xdr:from>
    <xdr:to xmlns:xdr="http://schemas.openxmlformats.org/drawingml/2006/spreadsheetDrawing">
      <xdr:col>20</xdr:col>
      <xdr:colOff>38100</xdr:colOff>
      <xdr:row>56</xdr:row>
      <xdr:rowOff>93345</xdr:rowOff>
    </xdr:to>
    <xdr:sp macro="" textlink="">
      <xdr:nvSpPr>
        <xdr:cNvPr id="140" name="楕円 139"/>
        <xdr:cNvSpPr/>
      </xdr:nvSpPr>
      <xdr:spPr>
        <a:xfrm>
          <a:off x="3746500" y="9592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54</xdr:row>
      <xdr:rowOff>109855</xdr:rowOff>
    </xdr:from>
    <xdr:ext cx="525780" cy="250825"/>
    <xdr:sp macro="" textlink="">
      <xdr:nvSpPr>
        <xdr:cNvPr id="141" name="テキスト ボックス 140"/>
        <xdr:cNvSpPr txBox="1"/>
      </xdr:nvSpPr>
      <xdr:spPr>
        <a:xfrm>
          <a:off x="3529965" y="936815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74,958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55</xdr:row>
      <xdr:rowOff>154940</xdr:rowOff>
    </xdr:from>
    <xdr:to xmlns:xdr="http://schemas.openxmlformats.org/drawingml/2006/spreadsheetDrawing">
      <xdr:col>15</xdr:col>
      <xdr:colOff>101600</xdr:colOff>
      <xdr:row>56</xdr:row>
      <xdr:rowOff>85090</xdr:rowOff>
    </xdr:to>
    <xdr:sp macro="" textlink="">
      <xdr:nvSpPr>
        <xdr:cNvPr id="142" name="楕円 141"/>
        <xdr:cNvSpPr/>
      </xdr:nvSpPr>
      <xdr:spPr>
        <a:xfrm>
          <a:off x="2857500" y="958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54</xdr:row>
      <xdr:rowOff>101600</xdr:rowOff>
    </xdr:from>
    <xdr:ext cx="525780" cy="259080"/>
    <xdr:sp macro="" textlink="">
      <xdr:nvSpPr>
        <xdr:cNvPr id="143" name="テキスト ボックス 142"/>
        <xdr:cNvSpPr txBox="1"/>
      </xdr:nvSpPr>
      <xdr:spPr>
        <a:xfrm>
          <a:off x="2640965" y="93599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75,445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93980</xdr:rowOff>
    </xdr:from>
    <xdr:to xmlns:xdr="http://schemas.openxmlformats.org/drawingml/2006/spreadsheetDrawing">
      <xdr:col>10</xdr:col>
      <xdr:colOff>165100</xdr:colOff>
      <xdr:row>57</xdr:row>
      <xdr:rowOff>24130</xdr:rowOff>
    </xdr:to>
    <xdr:sp macro="" textlink="">
      <xdr:nvSpPr>
        <xdr:cNvPr id="144" name="楕円 143"/>
        <xdr:cNvSpPr/>
      </xdr:nvSpPr>
      <xdr:spPr>
        <a:xfrm>
          <a:off x="1968500" y="969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55</xdr:row>
      <xdr:rowOff>40640</xdr:rowOff>
    </xdr:from>
    <xdr:ext cx="525780" cy="251460"/>
    <xdr:sp macro="" textlink="">
      <xdr:nvSpPr>
        <xdr:cNvPr id="145" name="テキスト ボックス 144"/>
        <xdr:cNvSpPr txBox="1"/>
      </xdr:nvSpPr>
      <xdr:spPr>
        <a:xfrm>
          <a:off x="1751965" y="947039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68,685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10795</xdr:rowOff>
    </xdr:from>
    <xdr:to xmlns:xdr="http://schemas.openxmlformats.org/drawingml/2006/spreadsheetDrawing">
      <xdr:col>6</xdr:col>
      <xdr:colOff>38100</xdr:colOff>
      <xdr:row>57</xdr:row>
      <xdr:rowOff>112395</xdr:rowOff>
    </xdr:to>
    <xdr:sp macro="" textlink="">
      <xdr:nvSpPr>
        <xdr:cNvPr id="146" name="楕円 145"/>
        <xdr:cNvSpPr/>
      </xdr:nvSpPr>
      <xdr:spPr>
        <a:xfrm>
          <a:off x="1079500" y="9783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55</xdr:row>
      <xdr:rowOff>128905</xdr:rowOff>
    </xdr:from>
    <xdr:ext cx="525780" cy="259080"/>
    <xdr:sp macro="" textlink="">
      <xdr:nvSpPr>
        <xdr:cNvPr id="147" name="テキスト ボックス 146"/>
        <xdr:cNvSpPr txBox="1"/>
      </xdr:nvSpPr>
      <xdr:spPr>
        <a:xfrm>
          <a:off x="862965" y="955865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63,287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0995" cy="217170"/>
    <xdr:sp macro="" textlink="">
      <xdr:nvSpPr>
        <xdr:cNvPr id="156" name="テキスト ボックス 155"/>
        <xdr:cNvSpPr txBox="1"/>
      </xdr:nvSpPr>
      <xdr:spPr>
        <a:xfrm>
          <a:off x="723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7" name="直線コネクタ 156"/>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25400</xdr:rowOff>
    </xdr:from>
    <xdr:to xmlns:xdr="http://schemas.openxmlformats.org/drawingml/2006/spreadsheetDrawing">
      <xdr:col>28</xdr:col>
      <xdr:colOff>114300</xdr:colOff>
      <xdr:row>78</xdr:row>
      <xdr:rowOff>25400</xdr:rowOff>
    </xdr:to>
    <xdr:cxnSp macro="">
      <xdr:nvCxnSpPr>
        <xdr:cNvPr id="158" name="直線コネクタ 157"/>
        <xdr:cNvCxnSpPr/>
      </xdr:nvCxnSpPr>
      <xdr:spPr>
        <a:xfrm>
          <a:off x="762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54610</xdr:rowOff>
    </xdr:from>
    <xdr:ext cx="240030" cy="250190"/>
    <xdr:sp macro="" textlink="">
      <xdr:nvSpPr>
        <xdr:cNvPr id="159" name="テキスト ボックス 158"/>
        <xdr:cNvSpPr txBox="1"/>
      </xdr:nvSpPr>
      <xdr:spPr>
        <a:xfrm>
          <a:off x="513080" y="132562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0" name="直線コネクタ 159"/>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73</xdr:row>
      <xdr:rowOff>168910</xdr:rowOff>
    </xdr:from>
    <xdr:ext cx="531495" cy="250190"/>
    <xdr:sp macro="" textlink="">
      <xdr:nvSpPr>
        <xdr:cNvPr id="161" name="テキスト ボックス 160"/>
        <xdr:cNvSpPr txBox="1"/>
      </xdr:nvSpPr>
      <xdr:spPr>
        <a:xfrm>
          <a:off x="230505" y="12684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82550</xdr:rowOff>
    </xdr:from>
    <xdr:to xmlns:xdr="http://schemas.openxmlformats.org/drawingml/2006/spreadsheetDrawing">
      <xdr:col>28</xdr:col>
      <xdr:colOff>114300</xdr:colOff>
      <xdr:row>71</xdr:row>
      <xdr:rowOff>82550</xdr:rowOff>
    </xdr:to>
    <xdr:cxnSp macro="">
      <xdr:nvCxnSpPr>
        <xdr:cNvPr id="162" name="直線コネクタ 161"/>
        <xdr:cNvCxnSpPr/>
      </xdr:nvCxnSpPr>
      <xdr:spPr>
        <a:xfrm>
          <a:off x="762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70</xdr:row>
      <xdr:rowOff>111760</xdr:rowOff>
    </xdr:from>
    <xdr:ext cx="531495" cy="250190"/>
    <xdr:sp macro="" textlink="">
      <xdr:nvSpPr>
        <xdr:cNvPr id="163" name="テキスト ボックス 162"/>
        <xdr:cNvSpPr txBox="1"/>
      </xdr:nvSpPr>
      <xdr:spPr>
        <a:xfrm>
          <a:off x="230505" y="121132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4" name="直線コネクタ 163"/>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54610</xdr:rowOff>
    </xdr:from>
    <xdr:ext cx="531495" cy="250190"/>
    <xdr:sp macro="" textlink="">
      <xdr:nvSpPr>
        <xdr:cNvPr id="165" name="テキスト ボックス 164"/>
        <xdr:cNvSpPr txBox="1"/>
      </xdr:nvSpPr>
      <xdr:spPr>
        <a:xfrm>
          <a:off x="230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91440</xdr:rowOff>
    </xdr:from>
    <xdr:to xmlns:xdr="http://schemas.openxmlformats.org/drawingml/2006/spreadsheetDrawing">
      <xdr:col>24</xdr:col>
      <xdr:colOff>62865</xdr:colOff>
      <xdr:row>77</xdr:row>
      <xdr:rowOff>152400</xdr:rowOff>
    </xdr:to>
    <xdr:cxnSp macro="">
      <xdr:nvCxnSpPr>
        <xdr:cNvPr id="167" name="直線コネクタ 166"/>
        <xdr:cNvCxnSpPr/>
      </xdr:nvCxnSpPr>
      <xdr:spPr>
        <a:xfrm flipV="1">
          <a:off x="4633595" y="12092940"/>
          <a:ext cx="1270" cy="12611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156210</xdr:rowOff>
    </xdr:from>
    <xdr:ext cx="378460" cy="250190"/>
    <xdr:sp macro="" textlink="">
      <xdr:nvSpPr>
        <xdr:cNvPr id="168" name="維持補修費最小値テキスト"/>
        <xdr:cNvSpPr txBox="1"/>
      </xdr:nvSpPr>
      <xdr:spPr>
        <a:xfrm>
          <a:off x="4686300" y="1335786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152400</xdr:rowOff>
    </xdr:from>
    <xdr:to xmlns:xdr="http://schemas.openxmlformats.org/drawingml/2006/spreadsheetDrawing">
      <xdr:col>24</xdr:col>
      <xdr:colOff>152400</xdr:colOff>
      <xdr:row>77</xdr:row>
      <xdr:rowOff>152400</xdr:rowOff>
    </xdr:to>
    <xdr:cxnSp macro="">
      <xdr:nvCxnSpPr>
        <xdr:cNvPr id="169" name="直線コネクタ 168"/>
        <xdr:cNvCxnSpPr/>
      </xdr:nvCxnSpPr>
      <xdr:spPr>
        <a:xfrm>
          <a:off x="4546600" y="13354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38100</xdr:rowOff>
    </xdr:from>
    <xdr:ext cx="534670" cy="259080"/>
    <xdr:sp macro="" textlink="">
      <xdr:nvSpPr>
        <xdr:cNvPr id="170" name="維持補修費最大値テキスト"/>
        <xdr:cNvSpPr txBox="1"/>
      </xdr:nvSpPr>
      <xdr:spPr>
        <a:xfrm>
          <a:off x="4686300" y="118681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91440</xdr:rowOff>
    </xdr:from>
    <xdr:to xmlns:xdr="http://schemas.openxmlformats.org/drawingml/2006/spreadsheetDrawing">
      <xdr:col>24</xdr:col>
      <xdr:colOff>152400</xdr:colOff>
      <xdr:row>70</xdr:row>
      <xdr:rowOff>91440</xdr:rowOff>
    </xdr:to>
    <xdr:cxnSp macro="">
      <xdr:nvCxnSpPr>
        <xdr:cNvPr id="171" name="直線コネクタ 170"/>
        <xdr:cNvCxnSpPr/>
      </xdr:nvCxnSpPr>
      <xdr:spPr>
        <a:xfrm>
          <a:off x="4546600" y="12092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75</xdr:row>
      <xdr:rowOff>102235</xdr:rowOff>
    </xdr:from>
    <xdr:to xmlns:xdr="http://schemas.openxmlformats.org/drawingml/2006/spreadsheetDrawing">
      <xdr:col>24</xdr:col>
      <xdr:colOff>63500</xdr:colOff>
      <xdr:row>75</xdr:row>
      <xdr:rowOff>143510</xdr:rowOff>
    </xdr:to>
    <xdr:cxnSp macro="">
      <xdr:nvCxnSpPr>
        <xdr:cNvPr id="172" name="直線コネクタ 171"/>
        <xdr:cNvCxnSpPr/>
      </xdr:nvCxnSpPr>
      <xdr:spPr>
        <a:xfrm flipV="1">
          <a:off x="3797300" y="12960985"/>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47625</xdr:rowOff>
    </xdr:from>
    <xdr:ext cx="469900" cy="259080"/>
    <xdr:sp macro="" textlink="">
      <xdr:nvSpPr>
        <xdr:cNvPr id="173" name="維持補修費平均値テキスト"/>
        <xdr:cNvSpPr txBox="1"/>
      </xdr:nvSpPr>
      <xdr:spPr>
        <a:xfrm>
          <a:off x="4686300" y="1307782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69215</xdr:rowOff>
    </xdr:from>
    <xdr:to xmlns:xdr="http://schemas.openxmlformats.org/drawingml/2006/spreadsheetDrawing">
      <xdr:col>24</xdr:col>
      <xdr:colOff>114300</xdr:colOff>
      <xdr:row>76</xdr:row>
      <xdr:rowOff>170815</xdr:rowOff>
    </xdr:to>
    <xdr:sp macro="" textlink="">
      <xdr:nvSpPr>
        <xdr:cNvPr id="174" name="フローチャート: 判断 173"/>
        <xdr:cNvSpPr/>
      </xdr:nvSpPr>
      <xdr:spPr>
        <a:xfrm>
          <a:off x="4584700" y="1309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75</xdr:row>
      <xdr:rowOff>142240</xdr:rowOff>
    </xdr:from>
    <xdr:to xmlns:xdr="http://schemas.openxmlformats.org/drawingml/2006/spreadsheetDrawing">
      <xdr:col>19</xdr:col>
      <xdr:colOff>177800</xdr:colOff>
      <xdr:row>75</xdr:row>
      <xdr:rowOff>143510</xdr:rowOff>
    </xdr:to>
    <xdr:cxnSp macro="">
      <xdr:nvCxnSpPr>
        <xdr:cNvPr id="175" name="直線コネクタ 174"/>
        <xdr:cNvCxnSpPr/>
      </xdr:nvCxnSpPr>
      <xdr:spPr>
        <a:xfrm>
          <a:off x="2908300" y="1300099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83185</xdr:rowOff>
    </xdr:from>
    <xdr:to xmlns:xdr="http://schemas.openxmlformats.org/drawingml/2006/spreadsheetDrawing">
      <xdr:col>20</xdr:col>
      <xdr:colOff>38100</xdr:colOff>
      <xdr:row>77</xdr:row>
      <xdr:rowOff>13335</xdr:rowOff>
    </xdr:to>
    <xdr:sp macro="" textlink="">
      <xdr:nvSpPr>
        <xdr:cNvPr id="176" name="フローチャート: 判断 175"/>
        <xdr:cNvSpPr/>
      </xdr:nvSpPr>
      <xdr:spPr>
        <a:xfrm>
          <a:off x="3746500" y="131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77</xdr:row>
      <xdr:rowOff>4445</xdr:rowOff>
    </xdr:from>
    <xdr:ext cx="461010" cy="259080"/>
    <xdr:sp macro="" textlink="">
      <xdr:nvSpPr>
        <xdr:cNvPr id="177" name="テキスト ボックス 176"/>
        <xdr:cNvSpPr txBox="1"/>
      </xdr:nvSpPr>
      <xdr:spPr>
        <a:xfrm>
          <a:off x="3562350" y="1320609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75</xdr:row>
      <xdr:rowOff>142240</xdr:rowOff>
    </xdr:from>
    <xdr:to xmlns:xdr="http://schemas.openxmlformats.org/drawingml/2006/spreadsheetDrawing">
      <xdr:col>15</xdr:col>
      <xdr:colOff>50800</xdr:colOff>
      <xdr:row>76</xdr:row>
      <xdr:rowOff>29210</xdr:rowOff>
    </xdr:to>
    <xdr:cxnSp macro="">
      <xdr:nvCxnSpPr>
        <xdr:cNvPr id="178" name="直線コネクタ 177"/>
        <xdr:cNvCxnSpPr/>
      </xdr:nvCxnSpPr>
      <xdr:spPr>
        <a:xfrm flipV="1">
          <a:off x="2019300" y="13000990"/>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91440</xdr:rowOff>
    </xdr:from>
    <xdr:to xmlns:xdr="http://schemas.openxmlformats.org/drawingml/2006/spreadsheetDrawing">
      <xdr:col>15</xdr:col>
      <xdr:colOff>101600</xdr:colOff>
      <xdr:row>77</xdr:row>
      <xdr:rowOff>21590</xdr:rowOff>
    </xdr:to>
    <xdr:sp macro="" textlink="">
      <xdr:nvSpPr>
        <xdr:cNvPr id="179" name="フローチャート: 判断 178"/>
        <xdr:cNvSpPr/>
      </xdr:nvSpPr>
      <xdr:spPr>
        <a:xfrm>
          <a:off x="2857500" y="13121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77</xdr:row>
      <xdr:rowOff>12700</xdr:rowOff>
    </xdr:from>
    <xdr:ext cx="461010" cy="259080"/>
    <xdr:sp macro="" textlink="">
      <xdr:nvSpPr>
        <xdr:cNvPr id="180" name="テキスト ボックス 179"/>
        <xdr:cNvSpPr txBox="1"/>
      </xdr:nvSpPr>
      <xdr:spPr>
        <a:xfrm>
          <a:off x="2673350" y="1321435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76</xdr:row>
      <xdr:rowOff>29210</xdr:rowOff>
    </xdr:from>
    <xdr:to xmlns:xdr="http://schemas.openxmlformats.org/drawingml/2006/spreadsheetDrawing">
      <xdr:col>10</xdr:col>
      <xdr:colOff>114300</xdr:colOff>
      <xdr:row>76</xdr:row>
      <xdr:rowOff>55245</xdr:rowOff>
    </xdr:to>
    <xdr:cxnSp macro="">
      <xdr:nvCxnSpPr>
        <xdr:cNvPr id="181" name="直線コネクタ 180"/>
        <xdr:cNvCxnSpPr/>
      </xdr:nvCxnSpPr>
      <xdr:spPr>
        <a:xfrm flipV="1">
          <a:off x="1130300" y="13059410"/>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95250</xdr:rowOff>
    </xdr:from>
    <xdr:to xmlns:xdr="http://schemas.openxmlformats.org/drawingml/2006/spreadsheetDrawing">
      <xdr:col>10</xdr:col>
      <xdr:colOff>165100</xdr:colOff>
      <xdr:row>77</xdr:row>
      <xdr:rowOff>25400</xdr:rowOff>
    </xdr:to>
    <xdr:sp macro="" textlink="">
      <xdr:nvSpPr>
        <xdr:cNvPr id="182" name="フローチャート: 判断 181"/>
        <xdr:cNvSpPr/>
      </xdr:nvSpPr>
      <xdr:spPr>
        <a:xfrm>
          <a:off x="19685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77</xdr:row>
      <xdr:rowOff>16510</xdr:rowOff>
    </xdr:from>
    <xdr:ext cx="461010" cy="259080"/>
    <xdr:sp macro="" textlink="">
      <xdr:nvSpPr>
        <xdr:cNvPr id="183" name="テキスト ボックス 182"/>
        <xdr:cNvSpPr txBox="1"/>
      </xdr:nvSpPr>
      <xdr:spPr>
        <a:xfrm>
          <a:off x="1784350" y="1321816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113030</xdr:rowOff>
    </xdr:from>
    <xdr:to xmlns:xdr="http://schemas.openxmlformats.org/drawingml/2006/spreadsheetDrawing">
      <xdr:col>6</xdr:col>
      <xdr:colOff>38100</xdr:colOff>
      <xdr:row>77</xdr:row>
      <xdr:rowOff>43180</xdr:rowOff>
    </xdr:to>
    <xdr:sp macro="" textlink="">
      <xdr:nvSpPr>
        <xdr:cNvPr id="184" name="フローチャート: 判断 183"/>
        <xdr:cNvSpPr/>
      </xdr:nvSpPr>
      <xdr:spPr>
        <a:xfrm>
          <a:off x="1079500" y="13143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77</xdr:row>
      <xdr:rowOff>34290</xdr:rowOff>
    </xdr:from>
    <xdr:ext cx="461010" cy="259080"/>
    <xdr:sp macro="" textlink="">
      <xdr:nvSpPr>
        <xdr:cNvPr id="185" name="テキスト ボックス 184"/>
        <xdr:cNvSpPr txBox="1"/>
      </xdr:nvSpPr>
      <xdr:spPr>
        <a:xfrm>
          <a:off x="895350" y="1323594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6" name="テキスト ボックス 185"/>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7" name="テキスト ボックス 186"/>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88" name="テキスト ボックス 187"/>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89" name="テキスト ボックス 188"/>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0" name="テキスト ボックス 189"/>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52070</xdr:rowOff>
    </xdr:from>
    <xdr:to xmlns:xdr="http://schemas.openxmlformats.org/drawingml/2006/spreadsheetDrawing">
      <xdr:col>24</xdr:col>
      <xdr:colOff>114300</xdr:colOff>
      <xdr:row>75</xdr:row>
      <xdr:rowOff>153035</xdr:rowOff>
    </xdr:to>
    <xdr:sp macro="" textlink="">
      <xdr:nvSpPr>
        <xdr:cNvPr id="191" name="楕円 190"/>
        <xdr:cNvSpPr/>
      </xdr:nvSpPr>
      <xdr:spPr>
        <a:xfrm>
          <a:off x="4584700" y="129108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74</xdr:row>
      <xdr:rowOff>74930</xdr:rowOff>
    </xdr:from>
    <xdr:ext cx="469900" cy="251460"/>
    <xdr:sp macro="" textlink="">
      <xdr:nvSpPr>
        <xdr:cNvPr id="192" name="維持補修費該当値テキスト"/>
        <xdr:cNvSpPr txBox="1"/>
      </xdr:nvSpPr>
      <xdr:spPr>
        <a:xfrm>
          <a:off x="4686300" y="1276223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7,658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75</xdr:row>
      <xdr:rowOff>92075</xdr:rowOff>
    </xdr:from>
    <xdr:to xmlns:xdr="http://schemas.openxmlformats.org/drawingml/2006/spreadsheetDrawing">
      <xdr:col>20</xdr:col>
      <xdr:colOff>38100</xdr:colOff>
      <xdr:row>76</xdr:row>
      <xdr:rowOff>22225</xdr:rowOff>
    </xdr:to>
    <xdr:sp macro="" textlink="">
      <xdr:nvSpPr>
        <xdr:cNvPr id="193" name="楕円 192"/>
        <xdr:cNvSpPr/>
      </xdr:nvSpPr>
      <xdr:spPr>
        <a:xfrm>
          <a:off x="3746500" y="1295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74</xdr:row>
      <xdr:rowOff>38735</xdr:rowOff>
    </xdr:from>
    <xdr:ext cx="461010" cy="259080"/>
    <xdr:sp macro="" textlink="">
      <xdr:nvSpPr>
        <xdr:cNvPr id="194" name="テキスト ボックス 193"/>
        <xdr:cNvSpPr txBox="1"/>
      </xdr:nvSpPr>
      <xdr:spPr>
        <a:xfrm>
          <a:off x="3562350" y="1272603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75</xdr:row>
      <xdr:rowOff>91440</xdr:rowOff>
    </xdr:from>
    <xdr:to xmlns:xdr="http://schemas.openxmlformats.org/drawingml/2006/spreadsheetDrawing">
      <xdr:col>15</xdr:col>
      <xdr:colOff>101600</xdr:colOff>
      <xdr:row>76</xdr:row>
      <xdr:rowOff>21590</xdr:rowOff>
    </xdr:to>
    <xdr:sp macro="" textlink="">
      <xdr:nvSpPr>
        <xdr:cNvPr id="195" name="楕円 194"/>
        <xdr:cNvSpPr/>
      </xdr:nvSpPr>
      <xdr:spPr>
        <a:xfrm>
          <a:off x="2857500" y="12950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74</xdr:row>
      <xdr:rowOff>38100</xdr:rowOff>
    </xdr:from>
    <xdr:ext cx="461010" cy="259080"/>
    <xdr:sp macro="" textlink="">
      <xdr:nvSpPr>
        <xdr:cNvPr id="196" name="テキスト ボックス 195"/>
        <xdr:cNvSpPr txBox="1"/>
      </xdr:nvSpPr>
      <xdr:spPr>
        <a:xfrm>
          <a:off x="2673350" y="1272540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75</xdr:row>
      <xdr:rowOff>149225</xdr:rowOff>
    </xdr:from>
    <xdr:to xmlns:xdr="http://schemas.openxmlformats.org/drawingml/2006/spreadsheetDrawing">
      <xdr:col>10</xdr:col>
      <xdr:colOff>165100</xdr:colOff>
      <xdr:row>76</xdr:row>
      <xdr:rowOff>79375</xdr:rowOff>
    </xdr:to>
    <xdr:sp macro="" textlink="">
      <xdr:nvSpPr>
        <xdr:cNvPr id="197" name="楕円 196"/>
        <xdr:cNvSpPr/>
      </xdr:nvSpPr>
      <xdr:spPr>
        <a:xfrm>
          <a:off x="1968500" y="1300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74</xdr:row>
      <xdr:rowOff>95885</xdr:rowOff>
    </xdr:from>
    <xdr:ext cx="461010" cy="259080"/>
    <xdr:sp macro="" textlink="">
      <xdr:nvSpPr>
        <xdr:cNvPr id="198" name="テキスト ボックス 197"/>
        <xdr:cNvSpPr txBox="1"/>
      </xdr:nvSpPr>
      <xdr:spPr>
        <a:xfrm>
          <a:off x="1784350" y="1278318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4445</xdr:rowOff>
    </xdr:from>
    <xdr:to xmlns:xdr="http://schemas.openxmlformats.org/drawingml/2006/spreadsheetDrawing">
      <xdr:col>6</xdr:col>
      <xdr:colOff>38100</xdr:colOff>
      <xdr:row>76</xdr:row>
      <xdr:rowOff>106045</xdr:rowOff>
    </xdr:to>
    <xdr:sp macro="" textlink="">
      <xdr:nvSpPr>
        <xdr:cNvPr id="199" name="楕円 198"/>
        <xdr:cNvSpPr/>
      </xdr:nvSpPr>
      <xdr:spPr>
        <a:xfrm>
          <a:off x="1079500" y="13034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74</xdr:row>
      <xdr:rowOff>122555</xdr:rowOff>
    </xdr:from>
    <xdr:ext cx="461010" cy="250190"/>
    <xdr:sp macro="" textlink="">
      <xdr:nvSpPr>
        <xdr:cNvPr id="200" name="テキスト ボックス 199"/>
        <xdr:cNvSpPr txBox="1"/>
      </xdr:nvSpPr>
      <xdr:spPr>
        <a:xfrm>
          <a:off x="895350" y="1280985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149,476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0995" cy="217170"/>
    <xdr:sp macro="" textlink="">
      <xdr:nvSpPr>
        <xdr:cNvPr id="209" name="テキスト ボックス 208"/>
        <xdr:cNvSpPr txBox="1"/>
      </xdr:nvSpPr>
      <xdr:spPr>
        <a:xfrm>
          <a:off x="723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0" name="直線コネクタ 209"/>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0190"/>
    <xdr:sp macro="" textlink="">
      <xdr:nvSpPr>
        <xdr:cNvPr id="211" name="テキスト ボックス 210"/>
        <xdr:cNvSpPr txBox="1"/>
      </xdr:nvSpPr>
      <xdr:spPr>
        <a:xfrm>
          <a:off x="230505" y="17256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2" name="直線コネクタ 211"/>
        <xdr:cNvCxnSpPr/>
      </xdr:nvCxnSpPr>
      <xdr:spPr>
        <a:xfrm>
          <a:off x="762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97</xdr:row>
      <xdr:rowOff>168910</xdr:rowOff>
    </xdr:from>
    <xdr:ext cx="586740" cy="250190"/>
    <xdr:sp macro="" textlink="">
      <xdr:nvSpPr>
        <xdr:cNvPr id="213" name="テキスト ボックス 212"/>
        <xdr:cNvSpPr txBox="1"/>
      </xdr:nvSpPr>
      <xdr:spPr>
        <a:xfrm>
          <a:off x="166370" y="167995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4" name="直線コネクタ 213"/>
        <xdr:cNvCxnSpPr/>
      </xdr:nvCxnSpPr>
      <xdr:spPr>
        <a:xfrm>
          <a:off x="762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95</xdr:row>
      <xdr:rowOff>54610</xdr:rowOff>
    </xdr:from>
    <xdr:ext cx="586740" cy="250190"/>
    <xdr:sp macro="" textlink="">
      <xdr:nvSpPr>
        <xdr:cNvPr id="215" name="テキスト ボックス 214"/>
        <xdr:cNvSpPr txBox="1"/>
      </xdr:nvSpPr>
      <xdr:spPr>
        <a:xfrm>
          <a:off x="166370" y="163423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16" name="直線コネクタ 215"/>
        <xdr:cNvCxnSpPr/>
      </xdr:nvCxnSpPr>
      <xdr:spPr>
        <a:xfrm>
          <a:off x="762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92</xdr:row>
      <xdr:rowOff>111760</xdr:rowOff>
    </xdr:from>
    <xdr:ext cx="586740" cy="250190"/>
    <xdr:sp macro="" textlink="">
      <xdr:nvSpPr>
        <xdr:cNvPr id="217" name="テキスト ボックス 216"/>
        <xdr:cNvSpPr txBox="1"/>
      </xdr:nvSpPr>
      <xdr:spPr>
        <a:xfrm>
          <a:off x="166370" y="158851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139700</xdr:rowOff>
    </xdr:from>
    <xdr:to xmlns:xdr="http://schemas.openxmlformats.org/drawingml/2006/spreadsheetDrawing">
      <xdr:col>28</xdr:col>
      <xdr:colOff>114300</xdr:colOff>
      <xdr:row>90</xdr:row>
      <xdr:rowOff>139700</xdr:rowOff>
    </xdr:to>
    <xdr:cxnSp macro="">
      <xdr:nvCxnSpPr>
        <xdr:cNvPr id="218" name="直線コネクタ 217"/>
        <xdr:cNvCxnSpPr/>
      </xdr:nvCxnSpPr>
      <xdr:spPr>
        <a:xfrm>
          <a:off x="762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168910</xdr:rowOff>
    </xdr:from>
    <xdr:ext cx="586740" cy="250190"/>
    <xdr:sp macro="" textlink="">
      <xdr:nvSpPr>
        <xdr:cNvPr id="219" name="テキスト ボックス 218"/>
        <xdr:cNvSpPr txBox="1"/>
      </xdr:nvSpPr>
      <xdr:spPr>
        <a:xfrm>
          <a:off x="166370" y="154279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0" name="直線コネクタ 219"/>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6740" cy="250190"/>
    <xdr:sp macro="" textlink="">
      <xdr:nvSpPr>
        <xdr:cNvPr id="221" name="テキスト ボックス 220"/>
        <xdr:cNvSpPr txBox="1"/>
      </xdr:nvSpPr>
      <xdr:spPr>
        <a:xfrm>
          <a:off x="166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2"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83185</xdr:rowOff>
    </xdr:from>
    <xdr:to xmlns:xdr="http://schemas.openxmlformats.org/drawingml/2006/spreadsheetDrawing">
      <xdr:col>24</xdr:col>
      <xdr:colOff>62865</xdr:colOff>
      <xdr:row>99</xdr:row>
      <xdr:rowOff>8255</xdr:rowOff>
    </xdr:to>
    <xdr:cxnSp macro="">
      <xdr:nvCxnSpPr>
        <xdr:cNvPr id="223" name="直線コネクタ 222"/>
        <xdr:cNvCxnSpPr/>
      </xdr:nvCxnSpPr>
      <xdr:spPr>
        <a:xfrm flipV="1">
          <a:off x="4633595" y="15513685"/>
          <a:ext cx="1270" cy="14681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12065</xdr:rowOff>
    </xdr:from>
    <xdr:ext cx="534670" cy="259080"/>
    <xdr:sp macro="" textlink="">
      <xdr:nvSpPr>
        <xdr:cNvPr id="224" name="扶助費最小値テキスト"/>
        <xdr:cNvSpPr txBox="1"/>
      </xdr:nvSpPr>
      <xdr:spPr>
        <a:xfrm>
          <a:off x="4686300" y="169856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95,645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8255</xdr:rowOff>
    </xdr:from>
    <xdr:to xmlns:xdr="http://schemas.openxmlformats.org/drawingml/2006/spreadsheetDrawing">
      <xdr:col>24</xdr:col>
      <xdr:colOff>152400</xdr:colOff>
      <xdr:row>99</xdr:row>
      <xdr:rowOff>8255</xdr:rowOff>
    </xdr:to>
    <xdr:cxnSp macro="">
      <xdr:nvCxnSpPr>
        <xdr:cNvPr id="225" name="直線コネクタ 224"/>
        <xdr:cNvCxnSpPr/>
      </xdr:nvCxnSpPr>
      <xdr:spPr>
        <a:xfrm>
          <a:off x="4546600" y="16981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29845</xdr:rowOff>
    </xdr:from>
    <xdr:ext cx="598805" cy="250825"/>
    <xdr:sp macro="" textlink="">
      <xdr:nvSpPr>
        <xdr:cNvPr id="226" name="扶助費最大値テキスト"/>
        <xdr:cNvSpPr txBox="1"/>
      </xdr:nvSpPr>
      <xdr:spPr>
        <a:xfrm>
          <a:off x="4686300" y="1528889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256,182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83185</xdr:rowOff>
    </xdr:from>
    <xdr:to xmlns:xdr="http://schemas.openxmlformats.org/drawingml/2006/spreadsheetDrawing">
      <xdr:col>24</xdr:col>
      <xdr:colOff>152400</xdr:colOff>
      <xdr:row>90</xdr:row>
      <xdr:rowOff>83185</xdr:rowOff>
    </xdr:to>
    <xdr:cxnSp macro="">
      <xdr:nvCxnSpPr>
        <xdr:cNvPr id="227" name="直線コネクタ 226"/>
        <xdr:cNvCxnSpPr/>
      </xdr:nvCxnSpPr>
      <xdr:spPr>
        <a:xfrm>
          <a:off x="4546600" y="155136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79375</xdr:rowOff>
    </xdr:from>
    <xdr:to xmlns:xdr="http://schemas.openxmlformats.org/drawingml/2006/spreadsheetDrawing">
      <xdr:col>24</xdr:col>
      <xdr:colOff>63500</xdr:colOff>
      <xdr:row>98</xdr:row>
      <xdr:rowOff>12700</xdr:rowOff>
    </xdr:to>
    <xdr:cxnSp macro="">
      <xdr:nvCxnSpPr>
        <xdr:cNvPr id="228" name="直線コネクタ 227"/>
        <xdr:cNvCxnSpPr/>
      </xdr:nvCxnSpPr>
      <xdr:spPr>
        <a:xfrm flipV="1">
          <a:off x="3797300" y="16710025"/>
          <a:ext cx="83820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38735</xdr:rowOff>
    </xdr:from>
    <xdr:ext cx="598805" cy="259080"/>
    <xdr:sp macro="" textlink="">
      <xdr:nvSpPr>
        <xdr:cNvPr id="229" name="扶助費平均値テキスト"/>
        <xdr:cNvSpPr txBox="1"/>
      </xdr:nvSpPr>
      <xdr:spPr>
        <a:xfrm>
          <a:off x="4686300" y="1632648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145,482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15875</xdr:rowOff>
    </xdr:from>
    <xdr:to xmlns:xdr="http://schemas.openxmlformats.org/drawingml/2006/spreadsheetDrawing">
      <xdr:col>24</xdr:col>
      <xdr:colOff>114300</xdr:colOff>
      <xdr:row>96</xdr:row>
      <xdr:rowOff>117475</xdr:rowOff>
    </xdr:to>
    <xdr:sp macro="" textlink="">
      <xdr:nvSpPr>
        <xdr:cNvPr id="230" name="フローチャート: 判断 229"/>
        <xdr:cNvSpPr/>
      </xdr:nvSpPr>
      <xdr:spPr>
        <a:xfrm>
          <a:off x="4584700" y="1647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98</xdr:row>
      <xdr:rowOff>12700</xdr:rowOff>
    </xdr:from>
    <xdr:to xmlns:xdr="http://schemas.openxmlformats.org/drawingml/2006/spreadsheetDrawing">
      <xdr:col>19</xdr:col>
      <xdr:colOff>177800</xdr:colOff>
      <xdr:row>98</xdr:row>
      <xdr:rowOff>109855</xdr:rowOff>
    </xdr:to>
    <xdr:cxnSp macro="">
      <xdr:nvCxnSpPr>
        <xdr:cNvPr id="231" name="直線コネクタ 230"/>
        <xdr:cNvCxnSpPr/>
      </xdr:nvCxnSpPr>
      <xdr:spPr>
        <a:xfrm flipV="1">
          <a:off x="2908300" y="16814800"/>
          <a:ext cx="889000" cy="97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88900</xdr:rowOff>
    </xdr:from>
    <xdr:to xmlns:xdr="http://schemas.openxmlformats.org/drawingml/2006/spreadsheetDrawing">
      <xdr:col>20</xdr:col>
      <xdr:colOff>38100</xdr:colOff>
      <xdr:row>97</xdr:row>
      <xdr:rowOff>19050</xdr:rowOff>
    </xdr:to>
    <xdr:sp macro="" textlink="">
      <xdr:nvSpPr>
        <xdr:cNvPr id="232" name="フローチャート: 判断 231"/>
        <xdr:cNvSpPr/>
      </xdr:nvSpPr>
      <xdr:spPr>
        <a:xfrm>
          <a:off x="3746500" y="1654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95</xdr:row>
      <xdr:rowOff>36195</xdr:rowOff>
    </xdr:from>
    <xdr:ext cx="589915" cy="259080"/>
    <xdr:sp macro="" textlink="">
      <xdr:nvSpPr>
        <xdr:cNvPr id="233" name="テキスト ボックス 232"/>
        <xdr:cNvSpPr txBox="1"/>
      </xdr:nvSpPr>
      <xdr:spPr>
        <a:xfrm>
          <a:off x="3497580" y="1632394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137,467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162560</xdr:rowOff>
    </xdr:from>
    <xdr:to xmlns:xdr="http://schemas.openxmlformats.org/drawingml/2006/spreadsheetDrawing">
      <xdr:col>15</xdr:col>
      <xdr:colOff>50800</xdr:colOff>
      <xdr:row>98</xdr:row>
      <xdr:rowOff>109855</xdr:rowOff>
    </xdr:to>
    <xdr:cxnSp macro="">
      <xdr:nvCxnSpPr>
        <xdr:cNvPr id="234" name="直線コネクタ 233"/>
        <xdr:cNvCxnSpPr/>
      </xdr:nvCxnSpPr>
      <xdr:spPr>
        <a:xfrm>
          <a:off x="2019300" y="16793210"/>
          <a:ext cx="88900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1905</xdr:rowOff>
    </xdr:from>
    <xdr:to xmlns:xdr="http://schemas.openxmlformats.org/drawingml/2006/spreadsheetDrawing">
      <xdr:col>15</xdr:col>
      <xdr:colOff>101600</xdr:colOff>
      <xdr:row>97</xdr:row>
      <xdr:rowOff>103505</xdr:rowOff>
    </xdr:to>
    <xdr:sp macro="" textlink="">
      <xdr:nvSpPr>
        <xdr:cNvPr id="235" name="フローチャート: 判断 234"/>
        <xdr:cNvSpPr/>
      </xdr:nvSpPr>
      <xdr:spPr>
        <a:xfrm>
          <a:off x="2857500" y="1663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95</xdr:row>
      <xdr:rowOff>120650</xdr:rowOff>
    </xdr:from>
    <xdr:ext cx="589915" cy="251460"/>
    <xdr:sp macro="" textlink="">
      <xdr:nvSpPr>
        <xdr:cNvPr id="236" name="テキスト ボックス 235"/>
        <xdr:cNvSpPr txBox="1"/>
      </xdr:nvSpPr>
      <xdr:spPr>
        <a:xfrm>
          <a:off x="2608580" y="1640840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128,247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97</xdr:row>
      <xdr:rowOff>162560</xdr:rowOff>
    </xdr:from>
    <xdr:to xmlns:xdr="http://schemas.openxmlformats.org/drawingml/2006/spreadsheetDrawing">
      <xdr:col>10</xdr:col>
      <xdr:colOff>114300</xdr:colOff>
      <xdr:row>99</xdr:row>
      <xdr:rowOff>63500</xdr:rowOff>
    </xdr:to>
    <xdr:cxnSp macro="">
      <xdr:nvCxnSpPr>
        <xdr:cNvPr id="237" name="直線コネクタ 236"/>
        <xdr:cNvCxnSpPr/>
      </xdr:nvCxnSpPr>
      <xdr:spPr>
        <a:xfrm flipV="1">
          <a:off x="1130300" y="16793210"/>
          <a:ext cx="889000" cy="243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77470</xdr:rowOff>
    </xdr:from>
    <xdr:to xmlns:xdr="http://schemas.openxmlformats.org/drawingml/2006/spreadsheetDrawing">
      <xdr:col>10</xdr:col>
      <xdr:colOff>165100</xdr:colOff>
      <xdr:row>97</xdr:row>
      <xdr:rowOff>7620</xdr:rowOff>
    </xdr:to>
    <xdr:sp macro="" textlink="">
      <xdr:nvSpPr>
        <xdr:cNvPr id="238" name="フローチャート: 判断 237"/>
        <xdr:cNvSpPr/>
      </xdr:nvSpPr>
      <xdr:spPr>
        <a:xfrm>
          <a:off x="1968500" y="1653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95</xdr:row>
      <xdr:rowOff>24130</xdr:rowOff>
    </xdr:from>
    <xdr:ext cx="589915" cy="259080"/>
    <xdr:sp macro="" textlink="">
      <xdr:nvSpPr>
        <xdr:cNvPr id="239" name="テキスト ボックス 238"/>
        <xdr:cNvSpPr txBox="1"/>
      </xdr:nvSpPr>
      <xdr:spPr>
        <a:xfrm>
          <a:off x="1719580" y="1631188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138,756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6350</xdr:rowOff>
    </xdr:from>
    <xdr:to xmlns:xdr="http://schemas.openxmlformats.org/drawingml/2006/spreadsheetDrawing">
      <xdr:col>6</xdr:col>
      <xdr:colOff>38100</xdr:colOff>
      <xdr:row>98</xdr:row>
      <xdr:rowOff>107315</xdr:rowOff>
    </xdr:to>
    <xdr:sp macro="" textlink="">
      <xdr:nvSpPr>
        <xdr:cNvPr id="240" name="フローチャート: 判断 239"/>
        <xdr:cNvSpPr/>
      </xdr:nvSpPr>
      <xdr:spPr>
        <a:xfrm>
          <a:off x="1079500" y="168084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96</xdr:row>
      <xdr:rowOff>123825</xdr:rowOff>
    </xdr:from>
    <xdr:ext cx="589915" cy="250190"/>
    <xdr:sp macro="" textlink="">
      <xdr:nvSpPr>
        <xdr:cNvPr id="241" name="テキスト ボックス 240"/>
        <xdr:cNvSpPr txBox="1"/>
      </xdr:nvSpPr>
      <xdr:spPr>
        <a:xfrm>
          <a:off x="830580" y="16583025"/>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109,118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2" name="テキスト ボックス 241"/>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3" name="テキスト ボックス 242"/>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4" name="テキスト ボックス 243"/>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5" name="テキスト ボックス 244"/>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6" name="テキスト ボックス 245"/>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29210</xdr:rowOff>
    </xdr:from>
    <xdr:to xmlns:xdr="http://schemas.openxmlformats.org/drawingml/2006/spreadsheetDrawing">
      <xdr:col>24</xdr:col>
      <xdr:colOff>114300</xdr:colOff>
      <xdr:row>97</xdr:row>
      <xdr:rowOff>130175</xdr:rowOff>
    </xdr:to>
    <xdr:sp macro="" textlink="">
      <xdr:nvSpPr>
        <xdr:cNvPr id="247" name="楕円 246"/>
        <xdr:cNvSpPr/>
      </xdr:nvSpPr>
      <xdr:spPr>
        <a:xfrm>
          <a:off x="4584700" y="166598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97</xdr:row>
      <xdr:rowOff>6985</xdr:rowOff>
    </xdr:from>
    <xdr:ext cx="598805" cy="250825"/>
    <xdr:sp macro="" textlink="">
      <xdr:nvSpPr>
        <xdr:cNvPr id="248" name="扶助費該当値テキスト"/>
        <xdr:cNvSpPr txBox="1"/>
      </xdr:nvSpPr>
      <xdr:spPr>
        <a:xfrm>
          <a:off x="4686300" y="1663763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125,374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133350</xdr:rowOff>
    </xdr:from>
    <xdr:to xmlns:xdr="http://schemas.openxmlformats.org/drawingml/2006/spreadsheetDrawing">
      <xdr:col>20</xdr:col>
      <xdr:colOff>38100</xdr:colOff>
      <xdr:row>98</xdr:row>
      <xdr:rowOff>63500</xdr:rowOff>
    </xdr:to>
    <xdr:sp macro="" textlink="">
      <xdr:nvSpPr>
        <xdr:cNvPr id="249" name="楕円 248"/>
        <xdr:cNvSpPr/>
      </xdr:nvSpPr>
      <xdr:spPr>
        <a:xfrm>
          <a:off x="3746500" y="1676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98</xdr:row>
      <xdr:rowOff>54610</xdr:rowOff>
    </xdr:from>
    <xdr:ext cx="589915" cy="250190"/>
    <xdr:sp macro="" textlink="">
      <xdr:nvSpPr>
        <xdr:cNvPr id="250" name="テキスト ボックス 249"/>
        <xdr:cNvSpPr txBox="1"/>
      </xdr:nvSpPr>
      <xdr:spPr>
        <a:xfrm>
          <a:off x="3497580" y="16856710"/>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113,913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98</xdr:row>
      <xdr:rowOff>59055</xdr:rowOff>
    </xdr:from>
    <xdr:to xmlns:xdr="http://schemas.openxmlformats.org/drawingml/2006/spreadsheetDrawing">
      <xdr:col>15</xdr:col>
      <xdr:colOff>101600</xdr:colOff>
      <xdr:row>98</xdr:row>
      <xdr:rowOff>160655</xdr:rowOff>
    </xdr:to>
    <xdr:sp macro="" textlink="">
      <xdr:nvSpPr>
        <xdr:cNvPr id="251" name="楕円 250"/>
        <xdr:cNvSpPr/>
      </xdr:nvSpPr>
      <xdr:spPr>
        <a:xfrm>
          <a:off x="2857500" y="16861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98</xdr:row>
      <xdr:rowOff>151765</xdr:rowOff>
    </xdr:from>
    <xdr:ext cx="589915" cy="259080"/>
    <xdr:sp macro="" textlink="">
      <xdr:nvSpPr>
        <xdr:cNvPr id="252" name="テキスト ボックス 251"/>
        <xdr:cNvSpPr txBox="1"/>
      </xdr:nvSpPr>
      <xdr:spPr>
        <a:xfrm>
          <a:off x="2608580" y="1695386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103,240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111760</xdr:rowOff>
    </xdr:from>
    <xdr:to xmlns:xdr="http://schemas.openxmlformats.org/drawingml/2006/spreadsheetDrawing">
      <xdr:col>10</xdr:col>
      <xdr:colOff>165100</xdr:colOff>
      <xdr:row>98</xdr:row>
      <xdr:rowOff>41910</xdr:rowOff>
    </xdr:to>
    <xdr:sp macro="" textlink="">
      <xdr:nvSpPr>
        <xdr:cNvPr id="253" name="楕円 252"/>
        <xdr:cNvSpPr/>
      </xdr:nvSpPr>
      <xdr:spPr>
        <a:xfrm>
          <a:off x="1968500" y="1674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98</xdr:row>
      <xdr:rowOff>33020</xdr:rowOff>
    </xdr:from>
    <xdr:ext cx="589915" cy="259080"/>
    <xdr:sp macro="" textlink="">
      <xdr:nvSpPr>
        <xdr:cNvPr id="254" name="テキスト ボックス 253"/>
        <xdr:cNvSpPr txBox="1"/>
      </xdr:nvSpPr>
      <xdr:spPr>
        <a:xfrm>
          <a:off x="1719580" y="1683512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116,267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99</xdr:row>
      <xdr:rowOff>12065</xdr:rowOff>
    </xdr:from>
    <xdr:to xmlns:xdr="http://schemas.openxmlformats.org/drawingml/2006/spreadsheetDrawing">
      <xdr:col>6</xdr:col>
      <xdr:colOff>38100</xdr:colOff>
      <xdr:row>99</xdr:row>
      <xdr:rowOff>113665</xdr:rowOff>
    </xdr:to>
    <xdr:sp macro="" textlink="">
      <xdr:nvSpPr>
        <xdr:cNvPr id="255" name="楕円 254"/>
        <xdr:cNvSpPr/>
      </xdr:nvSpPr>
      <xdr:spPr>
        <a:xfrm>
          <a:off x="1079500" y="169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99</xdr:row>
      <xdr:rowOff>104775</xdr:rowOff>
    </xdr:from>
    <xdr:ext cx="525780" cy="259080"/>
    <xdr:sp macro="" textlink="">
      <xdr:nvSpPr>
        <xdr:cNvPr id="256" name="テキスト ボックス 255"/>
        <xdr:cNvSpPr txBox="1"/>
      </xdr:nvSpPr>
      <xdr:spPr>
        <a:xfrm>
          <a:off x="862965" y="1707832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89,658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57" name="正方形/長方形 25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58" name="正方形/長方形 257"/>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59" name="正方形/長方形 258"/>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0" name="正方形/長方形 259"/>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1" name="正方形/長方形 260"/>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2" name="正方形/長方形 261"/>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3" name="正方形/長方形 262"/>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4" name="正方形/長方形 263"/>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0995" cy="217170"/>
    <xdr:sp macro="" textlink="">
      <xdr:nvSpPr>
        <xdr:cNvPr id="265" name="テキスト ボックス 264"/>
        <xdr:cNvSpPr txBox="1"/>
      </xdr:nvSpPr>
      <xdr:spPr>
        <a:xfrm>
          <a:off x="6565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6" name="直線コネクタ 265"/>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67" name="直線コネクタ 266"/>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0030" cy="259080"/>
    <xdr:sp macro="" textlink="">
      <xdr:nvSpPr>
        <xdr:cNvPr id="268" name="テキスト ボックス 267"/>
        <xdr:cNvSpPr txBox="1"/>
      </xdr:nvSpPr>
      <xdr:spPr>
        <a:xfrm>
          <a:off x="6355080" y="664337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69" name="直線コネクタ 268"/>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144145</xdr:rowOff>
    </xdr:from>
    <xdr:ext cx="531495" cy="250825"/>
    <xdr:sp macro="" textlink="">
      <xdr:nvSpPr>
        <xdr:cNvPr id="270" name="テキスト ボックス 269"/>
        <xdr:cNvSpPr txBox="1"/>
      </xdr:nvSpPr>
      <xdr:spPr>
        <a:xfrm>
          <a:off x="6072505" y="6316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1" name="直線コネクタ 270"/>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34</xdr:row>
      <xdr:rowOff>160655</xdr:rowOff>
    </xdr:from>
    <xdr:ext cx="531495" cy="259080"/>
    <xdr:sp macro="" textlink="">
      <xdr:nvSpPr>
        <xdr:cNvPr id="272" name="テキスト ボックス 271"/>
        <xdr:cNvSpPr txBox="1"/>
      </xdr:nvSpPr>
      <xdr:spPr>
        <a:xfrm>
          <a:off x="6072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3" name="直線コネクタ 272"/>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33</xdr:row>
      <xdr:rowOff>6350</xdr:rowOff>
    </xdr:from>
    <xdr:ext cx="531495" cy="251460"/>
    <xdr:sp macro="" textlink="">
      <xdr:nvSpPr>
        <xdr:cNvPr id="274" name="テキスト ボックス 273"/>
        <xdr:cNvSpPr txBox="1"/>
      </xdr:nvSpPr>
      <xdr:spPr>
        <a:xfrm>
          <a:off x="6072505" y="5664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5" name="直線コネクタ 274"/>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22225</xdr:rowOff>
    </xdr:from>
    <xdr:ext cx="586740" cy="258445"/>
    <xdr:sp macro="" textlink="">
      <xdr:nvSpPr>
        <xdr:cNvPr id="276" name="テキスト ボックス 275"/>
        <xdr:cNvSpPr txBox="1"/>
      </xdr:nvSpPr>
      <xdr:spPr>
        <a:xfrm>
          <a:off x="6008370" y="5337175"/>
          <a:ext cx="586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77" name="直線コネクタ 276"/>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38100</xdr:rowOff>
    </xdr:from>
    <xdr:ext cx="586740" cy="259080"/>
    <xdr:sp macro="" textlink="">
      <xdr:nvSpPr>
        <xdr:cNvPr id="278" name="テキスト ボックス 277"/>
        <xdr:cNvSpPr txBox="1"/>
      </xdr:nvSpPr>
      <xdr:spPr>
        <a:xfrm>
          <a:off x="6008370" y="501015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79" name="直線コネクタ 278"/>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86740" cy="250190"/>
    <xdr:sp macro="" textlink="">
      <xdr:nvSpPr>
        <xdr:cNvPr id="280" name="テキスト ボックス 279"/>
        <xdr:cNvSpPr txBox="1"/>
      </xdr:nvSpPr>
      <xdr:spPr>
        <a:xfrm>
          <a:off x="6008370" y="4683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1"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109220</xdr:rowOff>
    </xdr:from>
    <xdr:to xmlns:xdr="http://schemas.openxmlformats.org/drawingml/2006/spreadsheetDrawing">
      <xdr:col>54</xdr:col>
      <xdr:colOff>189865</xdr:colOff>
      <xdr:row>38</xdr:row>
      <xdr:rowOff>58420</xdr:rowOff>
    </xdr:to>
    <xdr:cxnSp macro="">
      <xdr:nvCxnSpPr>
        <xdr:cNvPr id="282" name="直線コネクタ 281"/>
        <xdr:cNvCxnSpPr/>
      </xdr:nvCxnSpPr>
      <xdr:spPr>
        <a:xfrm flipV="1">
          <a:off x="10475595" y="5252720"/>
          <a:ext cx="1270" cy="1320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62230</xdr:rowOff>
    </xdr:from>
    <xdr:ext cx="534670" cy="259080"/>
    <xdr:sp macro="" textlink="">
      <xdr:nvSpPr>
        <xdr:cNvPr id="283" name="補助費等最小値テキスト"/>
        <xdr:cNvSpPr txBox="1"/>
      </xdr:nvSpPr>
      <xdr:spPr>
        <a:xfrm>
          <a:off x="10528300" y="65773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19,475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58420</xdr:rowOff>
    </xdr:from>
    <xdr:to xmlns:xdr="http://schemas.openxmlformats.org/drawingml/2006/spreadsheetDrawing">
      <xdr:col>55</xdr:col>
      <xdr:colOff>88900</xdr:colOff>
      <xdr:row>38</xdr:row>
      <xdr:rowOff>58420</xdr:rowOff>
    </xdr:to>
    <xdr:cxnSp macro="">
      <xdr:nvCxnSpPr>
        <xdr:cNvPr id="284" name="直線コネクタ 283"/>
        <xdr:cNvCxnSpPr/>
      </xdr:nvCxnSpPr>
      <xdr:spPr>
        <a:xfrm>
          <a:off x="10388600" y="6573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55880</xdr:rowOff>
    </xdr:from>
    <xdr:ext cx="598805" cy="259080"/>
    <xdr:sp macro="" textlink="">
      <xdr:nvSpPr>
        <xdr:cNvPr id="285" name="補助費等最大値テキスト"/>
        <xdr:cNvSpPr txBox="1"/>
      </xdr:nvSpPr>
      <xdr:spPr>
        <a:xfrm>
          <a:off x="10528300" y="50279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140,773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109220</xdr:rowOff>
    </xdr:from>
    <xdr:to xmlns:xdr="http://schemas.openxmlformats.org/drawingml/2006/spreadsheetDrawing">
      <xdr:col>55</xdr:col>
      <xdr:colOff>88900</xdr:colOff>
      <xdr:row>30</xdr:row>
      <xdr:rowOff>109220</xdr:rowOff>
    </xdr:to>
    <xdr:cxnSp macro="">
      <xdr:nvCxnSpPr>
        <xdr:cNvPr id="286" name="直線コネクタ 285"/>
        <xdr:cNvCxnSpPr/>
      </xdr:nvCxnSpPr>
      <xdr:spPr>
        <a:xfrm>
          <a:off x="10388600" y="5252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143510</xdr:rowOff>
    </xdr:from>
    <xdr:to xmlns:xdr="http://schemas.openxmlformats.org/drawingml/2006/spreadsheetDrawing">
      <xdr:col>55</xdr:col>
      <xdr:colOff>0</xdr:colOff>
      <xdr:row>37</xdr:row>
      <xdr:rowOff>6350</xdr:rowOff>
    </xdr:to>
    <xdr:cxnSp macro="">
      <xdr:nvCxnSpPr>
        <xdr:cNvPr id="287" name="直線コネクタ 286"/>
        <xdr:cNvCxnSpPr/>
      </xdr:nvCxnSpPr>
      <xdr:spPr>
        <a:xfrm>
          <a:off x="9639300" y="6315710"/>
          <a:ext cx="8382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35</xdr:row>
      <xdr:rowOff>83185</xdr:rowOff>
    </xdr:from>
    <xdr:ext cx="534670" cy="259080"/>
    <xdr:sp macro="" textlink="">
      <xdr:nvSpPr>
        <xdr:cNvPr id="288" name="補助費等平均値テキスト"/>
        <xdr:cNvSpPr txBox="1"/>
      </xdr:nvSpPr>
      <xdr:spPr>
        <a:xfrm>
          <a:off x="10528300" y="60839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46,155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59690</xdr:rowOff>
    </xdr:from>
    <xdr:to xmlns:xdr="http://schemas.openxmlformats.org/drawingml/2006/spreadsheetDrawing">
      <xdr:col>55</xdr:col>
      <xdr:colOff>50800</xdr:colOff>
      <xdr:row>36</xdr:row>
      <xdr:rowOff>161290</xdr:rowOff>
    </xdr:to>
    <xdr:sp macro="" textlink="">
      <xdr:nvSpPr>
        <xdr:cNvPr id="289" name="フローチャート: 判断 288"/>
        <xdr:cNvSpPr/>
      </xdr:nvSpPr>
      <xdr:spPr>
        <a:xfrm>
          <a:off x="104267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36</xdr:row>
      <xdr:rowOff>138430</xdr:rowOff>
    </xdr:from>
    <xdr:to xmlns:xdr="http://schemas.openxmlformats.org/drawingml/2006/spreadsheetDrawing">
      <xdr:col>50</xdr:col>
      <xdr:colOff>114300</xdr:colOff>
      <xdr:row>36</xdr:row>
      <xdr:rowOff>143510</xdr:rowOff>
    </xdr:to>
    <xdr:cxnSp macro="">
      <xdr:nvCxnSpPr>
        <xdr:cNvPr id="290" name="直線コネクタ 289"/>
        <xdr:cNvCxnSpPr/>
      </xdr:nvCxnSpPr>
      <xdr:spPr>
        <a:xfrm>
          <a:off x="8750300" y="631063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53340</xdr:rowOff>
    </xdr:from>
    <xdr:to xmlns:xdr="http://schemas.openxmlformats.org/drawingml/2006/spreadsheetDrawing">
      <xdr:col>50</xdr:col>
      <xdr:colOff>165100</xdr:colOff>
      <xdr:row>36</xdr:row>
      <xdr:rowOff>154940</xdr:rowOff>
    </xdr:to>
    <xdr:sp macro="" textlink="">
      <xdr:nvSpPr>
        <xdr:cNvPr id="291" name="フローチャート: 判断 290"/>
        <xdr:cNvSpPr/>
      </xdr:nvSpPr>
      <xdr:spPr>
        <a:xfrm>
          <a:off x="95885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34</xdr:row>
      <xdr:rowOff>171450</xdr:rowOff>
    </xdr:from>
    <xdr:ext cx="525780" cy="259080"/>
    <xdr:sp macro="" textlink="">
      <xdr:nvSpPr>
        <xdr:cNvPr id="292" name="テキスト ボックス 291"/>
        <xdr:cNvSpPr txBox="1"/>
      </xdr:nvSpPr>
      <xdr:spPr>
        <a:xfrm>
          <a:off x="9371965" y="600075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46,774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138430</xdr:rowOff>
    </xdr:from>
    <xdr:to xmlns:xdr="http://schemas.openxmlformats.org/drawingml/2006/spreadsheetDrawing">
      <xdr:col>45</xdr:col>
      <xdr:colOff>177800</xdr:colOff>
      <xdr:row>37</xdr:row>
      <xdr:rowOff>41275</xdr:rowOff>
    </xdr:to>
    <xdr:cxnSp macro="">
      <xdr:nvCxnSpPr>
        <xdr:cNvPr id="293" name="直線コネクタ 292"/>
        <xdr:cNvCxnSpPr/>
      </xdr:nvCxnSpPr>
      <xdr:spPr>
        <a:xfrm flipV="1">
          <a:off x="7861300" y="6310630"/>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35560</xdr:rowOff>
    </xdr:from>
    <xdr:to xmlns:xdr="http://schemas.openxmlformats.org/drawingml/2006/spreadsheetDrawing">
      <xdr:col>46</xdr:col>
      <xdr:colOff>38100</xdr:colOff>
      <xdr:row>36</xdr:row>
      <xdr:rowOff>137160</xdr:rowOff>
    </xdr:to>
    <xdr:sp macro="" textlink="">
      <xdr:nvSpPr>
        <xdr:cNvPr id="294" name="フローチャート: 判断 293"/>
        <xdr:cNvSpPr/>
      </xdr:nvSpPr>
      <xdr:spPr>
        <a:xfrm>
          <a:off x="8699500" y="6207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34</xdr:row>
      <xdr:rowOff>153670</xdr:rowOff>
    </xdr:from>
    <xdr:ext cx="525780" cy="259080"/>
    <xdr:sp macro="" textlink="">
      <xdr:nvSpPr>
        <xdr:cNvPr id="295" name="テキスト ボックス 294"/>
        <xdr:cNvSpPr txBox="1"/>
      </xdr:nvSpPr>
      <xdr:spPr>
        <a:xfrm>
          <a:off x="8482965" y="598297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30</xdr:row>
      <xdr:rowOff>148590</xdr:rowOff>
    </xdr:from>
    <xdr:to xmlns:xdr="http://schemas.openxmlformats.org/drawingml/2006/spreadsheetDrawing">
      <xdr:col>41</xdr:col>
      <xdr:colOff>50800</xdr:colOff>
      <xdr:row>37</xdr:row>
      <xdr:rowOff>41275</xdr:rowOff>
    </xdr:to>
    <xdr:cxnSp macro="">
      <xdr:nvCxnSpPr>
        <xdr:cNvPr id="296" name="直線コネクタ 295"/>
        <xdr:cNvCxnSpPr/>
      </xdr:nvCxnSpPr>
      <xdr:spPr>
        <a:xfrm>
          <a:off x="6972300" y="5292090"/>
          <a:ext cx="889000" cy="1092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73660</xdr:rowOff>
    </xdr:from>
    <xdr:to xmlns:xdr="http://schemas.openxmlformats.org/drawingml/2006/spreadsheetDrawing">
      <xdr:col>41</xdr:col>
      <xdr:colOff>101600</xdr:colOff>
      <xdr:row>37</xdr:row>
      <xdr:rowOff>3810</xdr:rowOff>
    </xdr:to>
    <xdr:sp macro="" textlink="">
      <xdr:nvSpPr>
        <xdr:cNvPr id="297" name="フローチャート: 判断 296"/>
        <xdr:cNvSpPr/>
      </xdr:nvSpPr>
      <xdr:spPr>
        <a:xfrm>
          <a:off x="7810500" y="6245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35</xdr:row>
      <xdr:rowOff>20320</xdr:rowOff>
    </xdr:from>
    <xdr:ext cx="525780" cy="250190"/>
    <xdr:sp macro="" textlink="">
      <xdr:nvSpPr>
        <xdr:cNvPr id="298" name="テキスト ボックス 297"/>
        <xdr:cNvSpPr txBox="1"/>
      </xdr:nvSpPr>
      <xdr:spPr>
        <a:xfrm>
          <a:off x="7593965" y="602107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30</xdr:row>
      <xdr:rowOff>13335</xdr:rowOff>
    </xdr:from>
    <xdr:to xmlns:xdr="http://schemas.openxmlformats.org/drawingml/2006/spreadsheetDrawing">
      <xdr:col>36</xdr:col>
      <xdr:colOff>165100</xdr:colOff>
      <xdr:row>30</xdr:row>
      <xdr:rowOff>114935</xdr:rowOff>
    </xdr:to>
    <xdr:sp macro="" textlink="">
      <xdr:nvSpPr>
        <xdr:cNvPr id="299" name="フローチャート: 判断 298"/>
        <xdr:cNvSpPr/>
      </xdr:nvSpPr>
      <xdr:spPr>
        <a:xfrm>
          <a:off x="6921500" y="515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28</xdr:row>
      <xdr:rowOff>132080</xdr:rowOff>
    </xdr:from>
    <xdr:ext cx="589915" cy="251460"/>
    <xdr:sp macro="" textlink="">
      <xdr:nvSpPr>
        <xdr:cNvPr id="300" name="テキスト ボックス 299"/>
        <xdr:cNvSpPr txBox="1"/>
      </xdr:nvSpPr>
      <xdr:spPr>
        <a:xfrm>
          <a:off x="6672580" y="493268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144,924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1" name="テキスト ボックス 300"/>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2" name="テキスト ボックス 301"/>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3" name="テキスト ボックス 302"/>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4" name="テキスト ボックス 303"/>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5" name="テキスト ボックス 304"/>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126365</xdr:rowOff>
    </xdr:from>
    <xdr:to xmlns:xdr="http://schemas.openxmlformats.org/drawingml/2006/spreadsheetDrawing">
      <xdr:col>55</xdr:col>
      <xdr:colOff>50800</xdr:colOff>
      <xdr:row>37</xdr:row>
      <xdr:rowOff>56515</xdr:rowOff>
    </xdr:to>
    <xdr:sp macro="" textlink="">
      <xdr:nvSpPr>
        <xdr:cNvPr id="306" name="楕円 305"/>
        <xdr:cNvSpPr/>
      </xdr:nvSpPr>
      <xdr:spPr>
        <a:xfrm>
          <a:off x="10426700" y="629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105410</xdr:rowOff>
    </xdr:from>
    <xdr:ext cx="534670" cy="259080"/>
    <xdr:sp macro="" textlink="">
      <xdr:nvSpPr>
        <xdr:cNvPr id="307" name="補助費等該当値テキスト"/>
        <xdr:cNvSpPr txBox="1"/>
      </xdr:nvSpPr>
      <xdr:spPr>
        <a:xfrm>
          <a:off x="10528300" y="62776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40,030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36</xdr:row>
      <xdr:rowOff>92710</xdr:rowOff>
    </xdr:from>
    <xdr:to xmlns:xdr="http://schemas.openxmlformats.org/drawingml/2006/spreadsheetDrawing">
      <xdr:col>50</xdr:col>
      <xdr:colOff>165100</xdr:colOff>
      <xdr:row>37</xdr:row>
      <xdr:rowOff>22860</xdr:rowOff>
    </xdr:to>
    <xdr:sp macro="" textlink="">
      <xdr:nvSpPr>
        <xdr:cNvPr id="308" name="楕円 307"/>
        <xdr:cNvSpPr/>
      </xdr:nvSpPr>
      <xdr:spPr>
        <a:xfrm>
          <a:off x="9588500" y="6264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37</xdr:row>
      <xdr:rowOff>13970</xdr:rowOff>
    </xdr:from>
    <xdr:ext cx="525780" cy="259080"/>
    <xdr:sp macro="" textlink="">
      <xdr:nvSpPr>
        <xdr:cNvPr id="309" name="テキスト ボックス 308"/>
        <xdr:cNvSpPr txBox="1"/>
      </xdr:nvSpPr>
      <xdr:spPr>
        <a:xfrm>
          <a:off x="9371965" y="635762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43,150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87630</xdr:rowOff>
    </xdr:from>
    <xdr:to xmlns:xdr="http://schemas.openxmlformats.org/drawingml/2006/spreadsheetDrawing">
      <xdr:col>46</xdr:col>
      <xdr:colOff>38100</xdr:colOff>
      <xdr:row>37</xdr:row>
      <xdr:rowOff>17780</xdr:rowOff>
    </xdr:to>
    <xdr:sp macro="" textlink="">
      <xdr:nvSpPr>
        <xdr:cNvPr id="310" name="楕円 309"/>
        <xdr:cNvSpPr/>
      </xdr:nvSpPr>
      <xdr:spPr>
        <a:xfrm>
          <a:off x="8699500" y="625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37</xdr:row>
      <xdr:rowOff>8890</xdr:rowOff>
    </xdr:from>
    <xdr:ext cx="525780" cy="250190"/>
    <xdr:sp macro="" textlink="">
      <xdr:nvSpPr>
        <xdr:cNvPr id="311" name="テキスト ボックス 310"/>
        <xdr:cNvSpPr txBox="1"/>
      </xdr:nvSpPr>
      <xdr:spPr>
        <a:xfrm>
          <a:off x="8482965" y="63525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43,640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161925</xdr:rowOff>
    </xdr:from>
    <xdr:to xmlns:xdr="http://schemas.openxmlformats.org/drawingml/2006/spreadsheetDrawing">
      <xdr:col>41</xdr:col>
      <xdr:colOff>101600</xdr:colOff>
      <xdr:row>37</xdr:row>
      <xdr:rowOff>92075</xdr:rowOff>
    </xdr:to>
    <xdr:sp macro="" textlink="">
      <xdr:nvSpPr>
        <xdr:cNvPr id="312" name="楕円 311"/>
        <xdr:cNvSpPr/>
      </xdr:nvSpPr>
      <xdr:spPr>
        <a:xfrm>
          <a:off x="7810500" y="633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37</xdr:row>
      <xdr:rowOff>83185</xdr:rowOff>
    </xdr:from>
    <xdr:ext cx="525780" cy="259080"/>
    <xdr:sp macro="" textlink="">
      <xdr:nvSpPr>
        <xdr:cNvPr id="313" name="テキスト ボックス 312"/>
        <xdr:cNvSpPr txBox="1"/>
      </xdr:nvSpPr>
      <xdr:spPr>
        <a:xfrm>
          <a:off x="7593965" y="642683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36,794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30</xdr:row>
      <xdr:rowOff>97790</xdr:rowOff>
    </xdr:from>
    <xdr:to xmlns:xdr="http://schemas.openxmlformats.org/drawingml/2006/spreadsheetDrawing">
      <xdr:col>36</xdr:col>
      <xdr:colOff>165100</xdr:colOff>
      <xdr:row>31</xdr:row>
      <xdr:rowOff>27940</xdr:rowOff>
    </xdr:to>
    <xdr:sp macro="" textlink="">
      <xdr:nvSpPr>
        <xdr:cNvPr id="314" name="楕円 313"/>
        <xdr:cNvSpPr/>
      </xdr:nvSpPr>
      <xdr:spPr>
        <a:xfrm>
          <a:off x="6921500" y="5241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31</xdr:row>
      <xdr:rowOff>19050</xdr:rowOff>
    </xdr:from>
    <xdr:ext cx="589915" cy="250190"/>
    <xdr:sp macro="" textlink="">
      <xdr:nvSpPr>
        <xdr:cNvPr id="315" name="テキスト ボックス 314"/>
        <xdr:cNvSpPr txBox="1"/>
      </xdr:nvSpPr>
      <xdr:spPr>
        <a:xfrm>
          <a:off x="6672580" y="5334000"/>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137,157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6" name="正方形/長方形 31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7" name="正方形/長方形 316"/>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18" name="正方形/長方形 317"/>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19" name="正方形/長方形 318"/>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0" name="正方形/長方形 319"/>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1" name="正方形/長方形 320"/>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2" name="正方形/長方形 321"/>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70,289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3" name="正方形/長方形 322"/>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0995" cy="217170"/>
    <xdr:sp macro="" textlink="">
      <xdr:nvSpPr>
        <xdr:cNvPr id="324" name="テキスト ボックス 323"/>
        <xdr:cNvSpPr txBox="1"/>
      </xdr:nvSpPr>
      <xdr:spPr>
        <a:xfrm>
          <a:off x="6565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5" name="直線コネクタ 324"/>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99060</xdr:rowOff>
    </xdr:from>
    <xdr:to xmlns:xdr="http://schemas.openxmlformats.org/drawingml/2006/spreadsheetDrawing">
      <xdr:col>59</xdr:col>
      <xdr:colOff>50800</xdr:colOff>
      <xdr:row>59</xdr:row>
      <xdr:rowOff>99060</xdr:rowOff>
    </xdr:to>
    <xdr:cxnSp macro="">
      <xdr:nvCxnSpPr>
        <xdr:cNvPr id="326" name="直線コネクタ 325"/>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128270</xdr:rowOff>
    </xdr:from>
    <xdr:ext cx="240030" cy="259080"/>
    <xdr:sp macro="" textlink="">
      <xdr:nvSpPr>
        <xdr:cNvPr id="327" name="テキスト ボックス 326"/>
        <xdr:cNvSpPr txBox="1"/>
      </xdr:nvSpPr>
      <xdr:spPr>
        <a:xfrm>
          <a:off x="6355080" y="1007237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114935</xdr:rowOff>
    </xdr:from>
    <xdr:to xmlns:xdr="http://schemas.openxmlformats.org/drawingml/2006/spreadsheetDrawing">
      <xdr:col>59</xdr:col>
      <xdr:colOff>50800</xdr:colOff>
      <xdr:row>57</xdr:row>
      <xdr:rowOff>114935</xdr:rowOff>
    </xdr:to>
    <xdr:cxnSp macro="">
      <xdr:nvCxnSpPr>
        <xdr:cNvPr id="328" name="直線コネクタ 327"/>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144145</xdr:rowOff>
    </xdr:from>
    <xdr:ext cx="531495" cy="250825"/>
    <xdr:sp macro="" textlink="">
      <xdr:nvSpPr>
        <xdr:cNvPr id="329" name="テキスト ボックス 328"/>
        <xdr:cNvSpPr txBox="1"/>
      </xdr:nvSpPr>
      <xdr:spPr>
        <a:xfrm>
          <a:off x="6072505" y="9745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132080</xdr:rowOff>
    </xdr:from>
    <xdr:to xmlns:xdr="http://schemas.openxmlformats.org/drawingml/2006/spreadsheetDrawing">
      <xdr:col>59</xdr:col>
      <xdr:colOff>50800</xdr:colOff>
      <xdr:row>55</xdr:row>
      <xdr:rowOff>132080</xdr:rowOff>
    </xdr:to>
    <xdr:cxnSp macro="">
      <xdr:nvCxnSpPr>
        <xdr:cNvPr id="330" name="直線コネクタ 329"/>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54</xdr:row>
      <xdr:rowOff>160655</xdr:rowOff>
    </xdr:from>
    <xdr:ext cx="531495" cy="259080"/>
    <xdr:sp macro="" textlink="">
      <xdr:nvSpPr>
        <xdr:cNvPr id="331" name="テキスト ボックス 330"/>
        <xdr:cNvSpPr txBox="1"/>
      </xdr:nvSpPr>
      <xdr:spPr>
        <a:xfrm>
          <a:off x="6072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147955</xdr:rowOff>
    </xdr:from>
    <xdr:to xmlns:xdr="http://schemas.openxmlformats.org/drawingml/2006/spreadsheetDrawing">
      <xdr:col>59</xdr:col>
      <xdr:colOff>50800</xdr:colOff>
      <xdr:row>53</xdr:row>
      <xdr:rowOff>147955</xdr:rowOff>
    </xdr:to>
    <xdr:cxnSp macro="">
      <xdr:nvCxnSpPr>
        <xdr:cNvPr id="332" name="直線コネクタ 331"/>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6350</xdr:rowOff>
    </xdr:from>
    <xdr:ext cx="531495" cy="251460"/>
    <xdr:sp macro="" textlink="">
      <xdr:nvSpPr>
        <xdr:cNvPr id="333" name="テキスト ボックス 332"/>
        <xdr:cNvSpPr txBox="1"/>
      </xdr:nvSpPr>
      <xdr:spPr>
        <a:xfrm>
          <a:off x="6072505" y="9093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164465</xdr:rowOff>
    </xdr:from>
    <xdr:to xmlns:xdr="http://schemas.openxmlformats.org/drawingml/2006/spreadsheetDrawing">
      <xdr:col>59</xdr:col>
      <xdr:colOff>50800</xdr:colOff>
      <xdr:row>51</xdr:row>
      <xdr:rowOff>164465</xdr:rowOff>
    </xdr:to>
    <xdr:cxnSp macro="">
      <xdr:nvCxnSpPr>
        <xdr:cNvPr id="334" name="直線コネクタ 333"/>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22225</xdr:rowOff>
    </xdr:from>
    <xdr:ext cx="586740" cy="258445"/>
    <xdr:sp macro="" textlink="">
      <xdr:nvSpPr>
        <xdr:cNvPr id="335" name="テキスト ボックス 334"/>
        <xdr:cNvSpPr txBox="1"/>
      </xdr:nvSpPr>
      <xdr:spPr>
        <a:xfrm>
          <a:off x="6008370" y="8766175"/>
          <a:ext cx="586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8890</xdr:rowOff>
    </xdr:from>
    <xdr:to xmlns:xdr="http://schemas.openxmlformats.org/drawingml/2006/spreadsheetDrawing">
      <xdr:col>59</xdr:col>
      <xdr:colOff>50800</xdr:colOff>
      <xdr:row>50</xdr:row>
      <xdr:rowOff>8890</xdr:rowOff>
    </xdr:to>
    <xdr:cxnSp macro="">
      <xdr:nvCxnSpPr>
        <xdr:cNvPr id="336" name="直線コネクタ 335"/>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38100</xdr:rowOff>
    </xdr:from>
    <xdr:ext cx="586740" cy="259080"/>
    <xdr:sp macro="" textlink="">
      <xdr:nvSpPr>
        <xdr:cNvPr id="337" name="テキスト ボックス 336"/>
        <xdr:cNvSpPr txBox="1"/>
      </xdr:nvSpPr>
      <xdr:spPr>
        <a:xfrm>
          <a:off x="6008370" y="843915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8" name="直線コネクタ 337"/>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86740" cy="250190"/>
    <xdr:sp macro="" textlink="">
      <xdr:nvSpPr>
        <xdr:cNvPr id="339" name="テキスト ボックス 338"/>
        <xdr:cNvSpPr txBox="1"/>
      </xdr:nvSpPr>
      <xdr:spPr>
        <a:xfrm>
          <a:off x="6008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0"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50800</xdr:rowOff>
    </xdr:from>
    <xdr:to xmlns:xdr="http://schemas.openxmlformats.org/drawingml/2006/spreadsheetDrawing">
      <xdr:col>54</xdr:col>
      <xdr:colOff>189865</xdr:colOff>
      <xdr:row>58</xdr:row>
      <xdr:rowOff>100330</xdr:rowOff>
    </xdr:to>
    <xdr:cxnSp macro="">
      <xdr:nvCxnSpPr>
        <xdr:cNvPr id="341" name="直線コネクタ 340"/>
        <xdr:cNvCxnSpPr/>
      </xdr:nvCxnSpPr>
      <xdr:spPr>
        <a:xfrm flipV="1">
          <a:off x="10475595" y="8794750"/>
          <a:ext cx="1270" cy="12496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104140</xdr:rowOff>
    </xdr:from>
    <xdr:ext cx="534670" cy="259080"/>
    <xdr:sp macro="" textlink="">
      <xdr:nvSpPr>
        <xdr:cNvPr id="342" name="普通建設事業費最小値テキスト"/>
        <xdr:cNvSpPr txBox="1"/>
      </xdr:nvSpPr>
      <xdr:spPr>
        <a:xfrm>
          <a:off x="10528300" y="100482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15,604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100330</xdr:rowOff>
    </xdr:from>
    <xdr:to xmlns:xdr="http://schemas.openxmlformats.org/drawingml/2006/spreadsheetDrawing">
      <xdr:col>55</xdr:col>
      <xdr:colOff>88900</xdr:colOff>
      <xdr:row>58</xdr:row>
      <xdr:rowOff>100330</xdr:rowOff>
    </xdr:to>
    <xdr:cxnSp macro="">
      <xdr:nvCxnSpPr>
        <xdr:cNvPr id="343" name="直線コネクタ 342"/>
        <xdr:cNvCxnSpPr/>
      </xdr:nvCxnSpPr>
      <xdr:spPr>
        <a:xfrm>
          <a:off x="10388600" y="10044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168910</xdr:rowOff>
    </xdr:from>
    <xdr:ext cx="598805" cy="250190"/>
    <xdr:sp macro="" textlink="">
      <xdr:nvSpPr>
        <xdr:cNvPr id="344" name="普通建設事業費最大値テキスト"/>
        <xdr:cNvSpPr txBox="1"/>
      </xdr:nvSpPr>
      <xdr:spPr>
        <a:xfrm>
          <a:off x="10528300" y="856996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130,403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50800</xdr:rowOff>
    </xdr:from>
    <xdr:to xmlns:xdr="http://schemas.openxmlformats.org/drawingml/2006/spreadsheetDrawing">
      <xdr:col>55</xdr:col>
      <xdr:colOff>88900</xdr:colOff>
      <xdr:row>51</xdr:row>
      <xdr:rowOff>50800</xdr:rowOff>
    </xdr:to>
    <xdr:cxnSp macro="">
      <xdr:nvCxnSpPr>
        <xdr:cNvPr id="345" name="直線コネクタ 344"/>
        <xdr:cNvCxnSpPr/>
      </xdr:nvCxnSpPr>
      <xdr:spPr>
        <a:xfrm>
          <a:off x="10388600" y="8794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55</xdr:row>
      <xdr:rowOff>22860</xdr:rowOff>
    </xdr:from>
    <xdr:to xmlns:xdr="http://schemas.openxmlformats.org/drawingml/2006/spreadsheetDrawing">
      <xdr:col>55</xdr:col>
      <xdr:colOff>0</xdr:colOff>
      <xdr:row>55</xdr:row>
      <xdr:rowOff>78740</xdr:rowOff>
    </xdr:to>
    <xdr:cxnSp macro="">
      <xdr:nvCxnSpPr>
        <xdr:cNvPr id="346" name="直線コネクタ 345"/>
        <xdr:cNvCxnSpPr/>
      </xdr:nvCxnSpPr>
      <xdr:spPr>
        <a:xfrm flipV="1">
          <a:off x="9639300" y="9452610"/>
          <a:ext cx="8382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170180</xdr:rowOff>
    </xdr:from>
    <xdr:ext cx="534670" cy="259080"/>
    <xdr:sp macro="" textlink="">
      <xdr:nvSpPr>
        <xdr:cNvPr id="347" name="普通建設事業費平均値テキスト"/>
        <xdr:cNvSpPr txBox="1"/>
      </xdr:nvSpPr>
      <xdr:spPr>
        <a:xfrm>
          <a:off x="10528300" y="95999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49,779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20320</xdr:rowOff>
    </xdr:from>
    <xdr:to xmlns:xdr="http://schemas.openxmlformats.org/drawingml/2006/spreadsheetDrawing">
      <xdr:col>55</xdr:col>
      <xdr:colOff>50800</xdr:colOff>
      <xdr:row>56</xdr:row>
      <xdr:rowOff>121920</xdr:rowOff>
    </xdr:to>
    <xdr:sp macro="" textlink="">
      <xdr:nvSpPr>
        <xdr:cNvPr id="348" name="フローチャート: 判断 347"/>
        <xdr:cNvSpPr/>
      </xdr:nvSpPr>
      <xdr:spPr>
        <a:xfrm>
          <a:off x="10426700" y="962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54</xdr:row>
      <xdr:rowOff>55245</xdr:rowOff>
    </xdr:from>
    <xdr:to xmlns:xdr="http://schemas.openxmlformats.org/drawingml/2006/spreadsheetDrawing">
      <xdr:col>50</xdr:col>
      <xdr:colOff>114300</xdr:colOff>
      <xdr:row>55</xdr:row>
      <xdr:rowOff>78740</xdr:rowOff>
    </xdr:to>
    <xdr:cxnSp macro="">
      <xdr:nvCxnSpPr>
        <xdr:cNvPr id="349" name="直線コネクタ 348"/>
        <xdr:cNvCxnSpPr/>
      </xdr:nvCxnSpPr>
      <xdr:spPr>
        <a:xfrm>
          <a:off x="8750300" y="9313545"/>
          <a:ext cx="889000" cy="194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76835</xdr:rowOff>
    </xdr:from>
    <xdr:to xmlns:xdr="http://schemas.openxmlformats.org/drawingml/2006/spreadsheetDrawing">
      <xdr:col>50</xdr:col>
      <xdr:colOff>165100</xdr:colOff>
      <xdr:row>57</xdr:row>
      <xdr:rowOff>6985</xdr:rowOff>
    </xdr:to>
    <xdr:sp macro="" textlink="">
      <xdr:nvSpPr>
        <xdr:cNvPr id="350" name="フローチャート: 判断 349"/>
        <xdr:cNvSpPr/>
      </xdr:nvSpPr>
      <xdr:spPr>
        <a:xfrm>
          <a:off x="9588500" y="967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169545</xdr:rowOff>
    </xdr:from>
    <xdr:ext cx="525780" cy="250190"/>
    <xdr:sp macro="" textlink="">
      <xdr:nvSpPr>
        <xdr:cNvPr id="351" name="テキスト ボックス 350"/>
        <xdr:cNvSpPr txBox="1"/>
      </xdr:nvSpPr>
      <xdr:spPr>
        <a:xfrm>
          <a:off x="9371965" y="977074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44,585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54</xdr:row>
      <xdr:rowOff>37465</xdr:rowOff>
    </xdr:from>
    <xdr:to xmlns:xdr="http://schemas.openxmlformats.org/drawingml/2006/spreadsheetDrawing">
      <xdr:col>45</xdr:col>
      <xdr:colOff>177800</xdr:colOff>
      <xdr:row>54</xdr:row>
      <xdr:rowOff>55245</xdr:rowOff>
    </xdr:to>
    <xdr:cxnSp macro="">
      <xdr:nvCxnSpPr>
        <xdr:cNvPr id="352" name="直線コネクタ 351"/>
        <xdr:cNvCxnSpPr/>
      </xdr:nvCxnSpPr>
      <xdr:spPr>
        <a:xfrm>
          <a:off x="7861300" y="9295765"/>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106045</xdr:rowOff>
    </xdr:from>
    <xdr:to xmlns:xdr="http://schemas.openxmlformats.org/drawingml/2006/spreadsheetDrawing">
      <xdr:col>46</xdr:col>
      <xdr:colOff>38100</xdr:colOff>
      <xdr:row>57</xdr:row>
      <xdr:rowOff>36195</xdr:rowOff>
    </xdr:to>
    <xdr:sp macro="" textlink="">
      <xdr:nvSpPr>
        <xdr:cNvPr id="353" name="フローチャート: 判断 352"/>
        <xdr:cNvSpPr/>
      </xdr:nvSpPr>
      <xdr:spPr>
        <a:xfrm>
          <a:off x="8699500" y="9707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57</xdr:row>
      <xdr:rowOff>27305</xdr:rowOff>
    </xdr:from>
    <xdr:ext cx="525780" cy="259080"/>
    <xdr:sp macro="" textlink="">
      <xdr:nvSpPr>
        <xdr:cNvPr id="354" name="テキスト ボックス 353"/>
        <xdr:cNvSpPr txBox="1"/>
      </xdr:nvSpPr>
      <xdr:spPr>
        <a:xfrm>
          <a:off x="8482965" y="979995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41,921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53</xdr:row>
      <xdr:rowOff>55880</xdr:rowOff>
    </xdr:from>
    <xdr:to xmlns:xdr="http://schemas.openxmlformats.org/drawingml/2006/spreadsheetDrawing">
      <xdr:col>41</xdr:col>
      <xdr:colOff>50800</xdr:colOff>
      <xdr:row>54</xdr:row>
      <xdr:rowOff>37465</xdr:rowOff>
    </xdr:to>
    <xdr:cxnSp macro="">
      <xdr:nvCxnSpPr>
        <xdr:cNvPr id="355" name="直線コネクタ 354"/>
        <xdr:cNvCxnSpPr/>
      </xdr:nvCxnSpPr>
      <xdr:spPr>
        <a:xfrm>
          <a:off x="6972300" y="9142730"/>
          <a:ext cx="889000" cy="153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83820</xdr:rowOff>
    </xdr:from>
    <xdr:to xmlns:xdr="http://schemas.openxmlformats.org/drawingml/2006/spreadsheetDrawing">
      <xdr:col>41</xdr:col>
      <xdr:colOff>101600</xdr:colOff>
      <xdr:row>57</xdr:row>
      <xdr:rowOff>13970</xdr:rowOff>
    </xdr:to>
    <xdr:sp macro="" textlink="">
      <xdr:nvSpPr>
        <xdr:cNvPr id="356" name="フローチャート: 判断 355"/>
        <xdr:cNvSpPr/>
      </xdr:nvSpPr>
      <xdr:spPr>
        <a:xfrm>
          <a:off x="78105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5080</xdr:rowOff>
    </xdr:from>
    <xdr:ext cx="525780" cy="259080"/>
    <xdr:sp macro="" textlink="">
      <xdr:nvSpPr>
        <xdr:cNvPr id="357" name="テキスト ボックス 356"/>
        <xdr:cNvSpPr txBox="1"/>
      </xdr:nvSpPr>
      <xdr:spPr>
        <a:xfrm>
          <a:off x="7593965" y="97777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43,955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81915</xdr:rowOff>
    </xdr:from>
    <xdr:to xmlns:xdr="http://schemas.openxmlformats.org/drawingml/2006/spreadsheetDrawing">
      <xdr:col>36</xdr:col>
      <xdr:colOff>165100</xdr:colOff>
      <xdr:row>57</xdr:row>
      <xdr:rowOff>12065</xdr:rowOff>
    </xdr:to>
    <xdr:sp macro="" textlink="">
      <xdr:nvSpPr>
        <xdr:cNvPr id="358" name="フローチャート: 判断 357"/>
        <xdr:cNvSpPr/>
      </xdr:nvSpPr>
      <xdr:spPr>
        <a:xfrm>
          <a:off x="6921500" y="968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57</xdr:row>
      <xdr:rowOff>3175</xdr:rowOff>
    </xdr:from>
    <xdr:ext cx="525780" cy="259080"/>
    <xdr:sp macro="" textlink="">
      <xdr:nvSpPr>
        <xdr:cNvPr id="359" name="テキスト ボックス 358"/>
        <xdr:cNvSpPr txBox="1"/>
      </xdr:nvSpPr>
      <xdr:spPr>
        <a:xfrm>
          <a:off x="6704965" y="977582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44,161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0" name="テキスト ボックス 359"/>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1" name="テキスト ボックス 360"/>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2" name="テキスト ボックス 361"/>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3" name="テキスト ボックス 362"/>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4" name="テキスト ボックス 363"/>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54</xdr:row>
      <xdr:rowOff>143510</xdr:rowOff>
    </xdr:from>
    <xdr:to xmlns:xdr="http://schemas.openxmlformats.org/drawingml/2006/spreadsheetDrawing">
      <xdr:col>55</xdr:col>
      <xdr:colOff>50800</xdr:colOff>
      <xdr:row>55</xdr:row>
      <xdr:rowOff>73660</xdr:rowOff>
    </xdr:to>
    <xdr:sp macro="" textlink="">
      <xdr:nvSpPr>
        <xdr:cNvPr id="365" name="楕円 364"/>
        <xdr:cNvSpPr/>
      </xdr:nvSpPr>
      <xdr:spPr>
        <a:xfrm>
          <a:off x="10426700" y="940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53</xdr:row>
      <xdr:rowOff>166370</xdr:rowOff>
    </xdr:from>
    <xdr:ext cx="534670" cy="251460"/>
    <xdr:sp macro="" textlink="">
      <xdr:nvSpPr>
        <xdr:cNvPr id="366" name="普通建設事業費該当値テキスト"/>
        <xdr:cNvSpPr txBox="1"/>
      </xdr:nvSpPr>
      <xdr:spPr>
        <a:xfrm>
          <a:off x="10528300" y="92532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69,960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55</xdr:row>
      <xdr:rowOff>27940</xdr:rowOff>
    </xdr:from>
    <xdr:to xmlns:xdr="http://schemas.openxmlformats.org/drawingml/2006/spreadsheetDrawing">
      <xdr:col>50</xdr:col>
      <xdr:colOff>165100</xdr:colOff>
      <xdr:row>55</xdr:row>
      <xdr:rowOff>129540</xdr:rowOff>
    </xdr:to>
    <xdr:sp macro="" textlink="">
      <xdr:nvSpPr>
        <xdr:cNvPr id="367" name="楕円 366"/>
        <xdr:cNvSpPr/>
      </xdr:nvSpPr>
      <xdr:spPr>
        <a:xfrm>
          <a:off x="9588500" y="945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53</xdr:row>
      <xdr:rowOff>146050</xdr:rowOff>
    </xdr:from>
    <xdr:ext cx="525780" cy="250190"/>
    <xdr:sp macro="" textlink="">
      <xdr:nvSpPr>
        <xdr:cNvPr id="368" name="テキスト ボックス 367"/>
        <xdr:cNvSpPr txBox="1"/>
      </xdr:nvSpPr>
      <xdr:spPr>
        <a:xfrm>
          <a:off x="9371965" y="923290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64,854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54</xdr:row>
      <xdr:rowOff>4445</xdr:rowOff>
    </xdr:from>
    <xdr:to xmlns:xdr="http://schemas.openxmlformats.org/drawingml/2006/spreadsheetDrawing">
      <xdr:col>46</xdr:col>
      <xdr:colOff>38100</xdr:colOff>
      <xdr:row>54</xdr:row>
      <xdr:rowOff>106045</xdr:rowOff>
    </xdr:to>
    <xdr:sp macro="" textlink="">
      <xdr:nvSpPr>
        <xdr:cNvPr id="369" name="楕円 368"/>
        <xdr:cNvSpPr/>
      </xdr:nvSpPr>
      <xdr:spPr>
        <a:xfrm>
          <a:off x="8699500" y="926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52</xdr:row>
      <xdr:rowOff>122555</xdr:rowOff>
    </xdr:from>
    <xdr:ext cx="525780" cy="250190"/>
    <xdr:sp macro="" textlink="">
      <xdr:nvSpPr>
        <xdr:cNvPr id="370" name="テキスト ボックス 369"/>
        <xdr:cNvSpPr txBox="1"/>
      </xdr:nvSpPr>
      <xdr:spPr>
        <a:xfrm>
          <a:off x="8482965" y="903795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82,763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53</xdr:row>
      <xdr:rowOff>158115</xdr:rowOff>
    </xdr:from>
    <xdr:to xmlns:xdr="http://schemas.openxmlformats.org/drawingml/2006/spreadsheetDrawing">
      <xdr:col>41</xdr:col>
      <xdr:colOff>101600</xdr:colOff>
      <xdr:row>54</xdr:row>
      <xdr:rowOff>88265</xdr:rowOff>
    </xdr:to>
    <xdr:sp macro="" textlink="">
      <xdr:nvSpPr>
        <xdr:cNvPr id="371" name="楕円 370"/>
        <xdr:cNvSpPr/>
      </xdr:nvSpPr>
      <xdr:spPr>
        <a:xfrm>
          <a:off x="7810500" y="924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52</xdr:row>
      <xdr:rowOff>104775</xdr:rowOff>
    </xdr:from>
    <xdr:ext cx="525780" cy="259080"/>
    <xdr:sp macro="" textlink="">
      <xdr:nvSpPr>
        <xdr:cNvPr id="372" name="テキスト ボックス 371"/>
        <xdr:cNvSpPr txBox="1"/>
      </xdr:nvSpPr>
      <xdr:spPr>
        <a:xfrm>
          <a:off x="7593965" y="902017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84,410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53</xdr:row>
      <xdr:rowOff>5080</xdr:rowOff>
    </xdr:from>
    <xdr:to xmlns:xdr="http://schemas.openxmlformats.org/drawingml/2006/spreadsheetDrawing">
      <xdr:col>36</xdr:col>
      <xdr:colOff>165100</xdr:colOff>
      <xdr:row>53</xdr:row>
      <xdr:rowOff>106680</xdr:rowOff>
    </xdr:to>
    <xdr:sp macro="" textlink="">
      <xdr:nvSpPr>
        <xdr:cNvPr id="373" name="楕円 372"/>
        <xdr:cNvSpPr/>
      </xdr:nvSpPr>
      <xdr:spPr>
        <a:xfrm>
          <a:off x="6921500" y="909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51</xdr:row>
      <xdr:rowOff>123190</xdr:rowOff>
    </xdr:from>
    <xdr:ext cx="525780" cy="250190"/>
    <xdr:sp macro="" textlink="">
      <xdr:nvSpPr>
        <xdr:cNvPr id="374" name="テキスト ボックス 373"/>
        <xdr:cNvSpPr txBox="1"/>
      </xdr:nvSpPr>
      <xdr:spPr>
        <a:xfrm>
          <a:off x="6704965" y="88671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98,435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25,400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0995" cy="217170"/>
    <xdr:sp macro="" textlink="">
      <xdr:nvSpPr>
        <xdr:cNvPr id="383" name="テキスト ボックス 382"/>
        <xdr:cNvSpPr txBox="1"/>
      </xdr:nvSpPr>
      <xdr:spPr>
        <a:xfrm>
          <a:off x="6565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4" name="直線コネクタ 383"/>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139700</xdr:rowOff>
    </xdr:from>
    <xdr:to xmlns:xdr="http://schemas.openxmlformats.org/drawingml/2006/spreadsheetDrawing">
      <xdr:col>59</xdr:col>
      <xdr:colOff>50800</xdr:colOff>
      <xdr:row>78</xdr:row>
      <xdr:rowOff>139700</xdr:rowOff>
    </xdr:to>
    <xdr:cxnSp macro="">
      <xdr:nvCxnSpPr>
        <xdr:cNvPr id="385" name="直線コネクタ 384"/>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168910</xdr:rowOff>
    </xdr:from>
    <xdr:ext cx="240030" cy="250190"/>
    <xdr:sp macro="" textlink="">
      <xdr:nvSpPr>
        <xdr:cNvPr id="386" name="テキスト ボックス 385"/>
        <xdr:cNvSpPr txBox="1"/>
      </xdr:nvSpPr>
      <xdr:spPr>
        <a:xfrm>
          <a:off x="6355080" y="13370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25400</xdr:rowOff>
    </xdr:from>
    <xdr:to xmlns:xdr="http://schemas.openxmlformats.org/drawingml/2006/spreadsheetDrawing">
      <xdr:col>59</xdr:col>
      <xdr:colOff>50800</xdr:colOff>
      <xdr:row>76</xdr:row>
      <xdr:rowOff>25400</xdr:rowOff>
    </xdr:to>
    <xdr:cxnSp macro="">
      <xdr:nvCxnSpPr>
        <xdr:cNvPr id="387" name="直線コネクタ 386"/>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75</xdr:row>
      <xdr:rowOff>54610</xdr:rowOff>
    </xdr:from>
    <xdr:ext cx="531495" cy="250190"/>
    <xdr:sp macro="" textlink="">
      <xdr:nvSpPr>
        <xdr:cNvPr id="388" name="テキスト ボックス 387"/>
        <xdr:cNvSpPr txBox="1"/>
      </xdr:nvSpPr>
      <xdr:spPr>
        <a:xfrm>
          <a:off x="6072505" y="12913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82550</xdr:rowOff>
    </xdr:from>
    <xdr:to xmlns:xdr="http://schemas.openxmlformats.org/drawingml/2006/spreadsheetDrawing">
      <xdr:col>59</xdr:col>
      <xdr:colOff>50800</xdr:colOff>
      <xdr:row>73</xdr:row>
      <xdr:rowOff>82550</xdr:rowOff>
    </xdr:to>
    <xdr:cxnSp macro="">
      <xdr:nvCxnSpPr>
        <xdr:cNvPr id="389" name="直線コネクタ 388"/>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72</xdr:row>
      <xdr:rowOff>111760</xdr:rowOff>
    </xdr:from>
    <xdr:ext cx="531495" cy="250190"/>
    <xdr:sp macro="" textlink="">
      <xdr:nvSpPr>
        <xdr:cNvPr id="390" name="テキスト ボックス 389"/>
        <xdr:cNvSpPr txBox="1"/>
      </xdr:nvSpPr>
      <xdr:spPr>
        <a:xfrm>
          <a:off x="6072505" y="12456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139700</xdr:rowOff>
    </xdr:from>
    <xdr:to xmlns:xdr="http://schemas.openxmlformats.org/drawingml/2006/spreadsheetDrawing">
      <xdr:col>59</xdr:col>
      <xdr:colOff>50800</xdr:colOff>
      <xdr:row>70</xdr:row>
      <xdr:rowOff>139700</xdr:rowOff>
    </xdr:to>
    <xdr:cxnSp macro="">
      <xdr:nvCxnSpPr>
        <xdr:cNvPr id="391" name="直線コネクタ 390"/>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168910</xdr:rowOff>
    </xdr:from>
    <xdr:ext cx="531495" cy="250190"/>
    <xdr:sp macro="" textlink="">
      <xdr:nvSpPr>
        <xdr:cNvPr id="392" name="テキスト ボックス 391"/>
        <xdr:cNvSpPr txBox="1"/>
      </xdr:nvSpPr>
      <xdr:spPr>
        <a:xfrm>
          <a:off x="6072505" y="11998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3" name="直線コネクタ 392"/>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54610</xdr:rowOff>
    </xdr:from>
    <xdr:ext cx="531495" cy="250190"/>
    <xdr:sp macro="" textlink="">
      <xdr:nvSpPr>
        <xdr:cNvPr id="394" name="テキスト ボックス 393"/>
        <xdr:cNvSpPr txBox="1"/>
      </xdr:nvSpPr>
      <xdr:spPr>
        <a:xfrm>
          <a:off x="6072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5"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26035</xdr:rowOff>
    </xdr:from>
    <xdr:to xmlns:xdr="http://schemas.openxmlformats.org/drawingml/2006/spreadsheetDrawing">
      <xdr:col>54</xdr:col>
      <xdr:colOff>189865</xdr:colOff>
      <xdr:row>78</xdr:row>
      <xdr:rowOff>138430</xdr:rowOff>
    </xdr:to>
    <xdr:cxnSp macro="">
      <xdr:nvCxnSpPr>
        <xdr:cNvPr id="396" name="直線コネクタ 395"/>
        <xdr:cNvCxnSpPr/>
      </xdr:nvCxnSpPr>
      <xdr:spPr>
        <a:xfrm flipV="1">
          <a:off x="10475595" y="12198985"/>
          <a:ext cx="1270" cy="13125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142240</xdr:rowOff>
    </xdr:from>
    <xdr:ext cx="313690" cy="259080"/>
    <xdr:sp macro="" textlink="">
      <xdr:nvSpPr>
        <xdr:cNvPr id="397" name="普通建設事業費 （ うち新規整備　）最小値テキスト"/>
        <xdr:cNvSpPr txBox="1"/>
      </xdr:nvSpPr>
      <xdr:spPr>
        <a:xfrm>
          <a:off x="10528300" y="1351534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138430</xdr:rowOff>
    </xdr:from>
    <xdr:to xmlns:xdr="http://schemas.openxmlformats.org/drawingml/2006/spreadsheetDrawing">
      <xdr:col>55</xdr:col>
      <xdr:colOff>88900</xdr:colOff>
      <xdr:row>78</xdr:row>
      <xdr:rowOff>138430</xdr:rowOff>
    </xdr:to>
    <xdr:cxnSp macro="">
      <xdr:nvCxnSpPr>
        <xdr:cNvPr id="398" name="直線コネクタ 397"/>
        <xdr:cNvCxnSpPr/>
      </xdr:nvCxnSpPr>
      <xdr:spPr>
        <a:xfrm>
          <a:off x="10388600" y="135115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144145</xdr:rowOff>
    </xdr:from>
    <xdr:ext cx="534670" cy="250825"/>
    <xdr:sp macro="" textlink="">
      <xdr:nvSpPr>
        <xdr:cNvPr id="399" name="普通建設事業費 （ うち新規整備　）最大値テキスト"/>
        <xdr:cNvSpPr txBox="1"/>
      </xdr:nvSpPr>
      <xdr:spPr>
        <a:xfrm>
          <a:off x="10528300" y="1197419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57,460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26035</xdr:rowOff>
    </xdr:from>
    <xdr:to xmlns:xdr="http://schemas.openxmlformats.org/drawingml/2006/spreadsheetDrawing">
      <xdr:col>55</xdr:col>
      <xdr:colOff>88900</xdr:colOff>
      <xdr:row>71</xdr:row>
      <xdr:rowOff>26035</xdr:rowOff>
    </xdr:to>
    <xdr:cxnSp macro="">
      <xdr:nvCxnSpPr>
        <xdr:cNvPr id="400" name="直線コネクタ 399"/>
        <xdr:cNvCxnSpPr/>
      </xdr:nvCxnSpPr>
      <xdr:spPr>
        <a:xfrm>
          <a:off x="10388600" y="12198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6985</xdr:rowOff>
    </xdr:from>
    <xdr:to xmlns:xdr="http://schemas.openxmlformats.org/drawingml/2006/spreadsheetDrawing">
      <xdr:col>55</xdr:col>
      <xdr:colOff>0</xdr:colOff>
      <xdr:row>77</xdr:row>
      <xdr:rowOff>139065</xdr:rowOff>
    </xdr:to>
    <xdr:cxnSp macro="">
      <xdr:nvCxnSpPr>
        <xdr:cNvPr id="401" name="直線コネクタ 400"/>
        <xdr:cNvCxnSpPr/>
      </xdr:nvCxnSpPr>
      <xdr:spPr>
        <a:xfrm flipV="1">
          <a:off x="9639300" y="13208635"/>
          <a:ext cx="838200" cy="132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136525</xdr:rowOff>
    </xdr:from>
    <xdr:ext cx="534670" cy="258445"/>
    <xdr:sp macro="" textlink="">
      <xdr:nvSpPr>
        <xdr:cNvPr id="402" name="普通建設事業費 （ うち新規整備　）平均値テキスト"/>
        <xdr:cNvSpPr txBox="1"/>
      </xdr:nvSpPr>
      <xdr:spPr>
        <a:xfrm>
          <a:off x="10528300" y="1299527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13,929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113665</xdr:rowOff>
    </xdr:from>
    <xdr:to xmlns:xdr="http://schemas.openxmlformats.org/drawingml/2006/spreadsheetDrawing">
      <xdr:col>55</xdr:col>
      <xdr:colOff>50800</xdr:colOff>
      <xdr:row>77</xdr:row>
      <xdr:rowOff>43815</xdr:rowOff>
    </xdr:to>
    <xdr:sp macro="" textlink="">
      <xdr:nvSpPr>
        <xdr:cNvPr id="403" name="フローチャート: 判断 402"/>
        <xdr:cNvSpPr/>
      </xdr:nvSpPr>
      <xdr:spPr>
        <a:xfrm>
          <a:off x="10426700" y="13143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77</xdr:row>
      <xdr:rowOff>13970</xdr:rowOff>
    </xdr:from>
    <xdr:to xmlns:xdr="http://schemas.openxmlformats.org/drawingml/2006/spreadsheetDrawing">
      <xdr:col>50</xdr:col>
      <xdr:colOff>114300</xdr:colOff>
      <xdr:row>77</xdr:row>
      <xdr:rowOff>139065</xdr:rowOff>
    </xdr:to>
    <xdr:cxnSp macro="">
      <xdr:nvCxnSpPr>
        <xdr:cNvPr id="404" name="直線コネクタ 403"/>
        <xdr:cNvCxnSpPr/>
      </xdr:nvCxnSpPr>
      <xdr:spPr>
        <a:xfrm>
          <a:off x="8750300" y="13215620"/>
          <a:ext cx="889000" cy="125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2540</xdr:rowOff>
    </xdr:from>
    <xdr:to xmlns:xdr="http://schemas.openxmlformats.org/drawingml/2006/spreadsheetDrawing">
      <xdr:col>50</xdr:col>
      <xdr:colOff>165100</xdr:colOff>
      <xdr:row>77</xdr:row>
      <xdr:rowOff>104140</xdr:rowOff>
    </xdr:to>
    <xdr:sp macro="" textlink="">
      <xdr:nvSpPr>
        <xdr:cNvPr id="405" name="フローチャート: 判断 404"/>
        <xdr:cNvSpPr/>
      </xdr:nvSpPr>
      <xdr:spPr>
        <a:xfrm>
          <a:off x="9588500" y="1320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120650</xdr:rowOff>
    </xdr:from>
    <xdr:ext cx="525780" cy="251460"/>
    <xdr:sp macro="" textlink="">
      <xdr:nvSpPr>
        <xdr:cNvPr id="406" name="テキスト ボックス 405"/>
        <xdr:cNvSpPr txBox="1"/>
      </xdr:nvSpPr>
      <xdr:spPr>
        <a:xfrm>
          <a:off x="9371965" y="1297940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75</xdr:row>
      <xdr:rowOff>151765</xdr:rowOff>
    </xdr:from>
    <xdr:to xmlns:xdr="http://schemas.openxmlformats.org/drawingml/2006/spreadsheetDrawing">
      <xdr:col>45</xdr:col>
      <xdr:colOff>177800</xdr:colOff>
      <xdr:row>77</xdr:row>
      <xdr:rowOff>13970</xdr:rowOff>
    </xdr:to>
    <xdr:cxnSp macro="">
      <xdr:nvCxnSpPr>
        <xdr:cNvPr id="407" name="直線コネクタ 406"/>
        <xdr:cNvCxnSpPr/>
      </xdr:nvCxnSpPr>
      <xdr:spPr>
        <a:xfrm>
          <a:off x="7861300" y="13010515"/>
          <a:ext cx="889000" cy="205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76</xdr:row>
      <xdr:rowOff>170815</xdr:rowOff>
    </xdr:from>
    <xdr:to xmlns:xdr="http://schemas.openxmlformats.org/drawingml/2006/spreadsheetDrawing">
      <xdr:col>46</xdr:col>
      <xdr:colOff>38100</xdr:colOff>
      <xdr:row>77</xdr:row>
      <xdr:rowOff>100965</xdr:rowOff>
    </xdr:to>
    <xdr:sp macro="" textlink="">
      <xdr:nvSpPr>
        <xdr:cNvPr id="408" name="フローチャート: 判断 407"/>
        <xdr:cNvSpPr/>
      </xdr:nvSpPr>
      <xdr:spPr>
        <a:xfrm>
          <a:off x="8699500" y="13201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92075</xdr:rowOff>
    </xdr:from>
    <xdr:ext cx="525780" cy="259080"/>
    <xdr:sp macro="" textlink="">
      <xdr:nvSpPr>
        <xdr:cNvPr id="409" name="テキスト ボックス 408"/>
        <xdr:cNvSpPr txBox="1"/>
      </xdr:nvSpPr>
      <xdr:spPr>
        <a:xfrm>
          <a:off x="8482965" y="1329372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72</xdr:row>
      <xdr:rowOff>154940</xdr:rowOff>
    </xdr:from>
    <xdr:to xmlns:xdr="http://schemas.openxmlformats.org/drawingml/2006/spreadsheetDrawing">
      <xdr:col>41</xdr:col>
      <xdr:colOff>50800</xdr:colOff>
      <xdr:row>75</xdr:row>
      <xdr:rowOff>151765</xdr:rowOff>
    </xdr:to>
    <xdr:cxnSp macro="">
      <xdr:nvCxnSpPr>
        <xdr:cNvPr id="410" name="直線コネクタ 409"/>
        <xdr:cNvCxnSpPr/>
      </xdr:nvCxnSpPr>
      <xdr:spPr>
        <a:xfrm>
          <a:off x="6972300" y="12499340"/>
          <a:ext cx="889000" cy="511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14605</xdr:rowOff>
    </xdr:from>
    <xdr:to xmlns:xdr="http://schemas.openxmlformats.org/drawingml/2006/spreadsheetDrawing">
      <xdr:col>41</xdr:col>
      <xdr:colOff>101600</xdr:colOff>
      <xdr:row>77</xdr:row>
      <xdr:rowOff>116205</xdr:rowOff>
    </xdr:to>
    <xdr:sp macro="" textlink="">
      <xdr:nvSpPr>
        <xdr:cNvPr id="411" name="フローチャート: 判断 410"/>
        <xdr:cNvSpPr/>
      </xdr:nvSpPr>
      <xdr:spPr>
        <a:xfrm>
          <a:off x="7810500" y="1321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107315</xdr:rowOff>
    </xdr:from>
    <xdr:ext cx="525780" cy="259080"/>
    <xdr:sp macro="" textlink="">
      <xdr:nvSpPr>
        <xdr:cNvPr id="412" name="テキスト ボックス 411"/>
        <xdr:cNvSpPr txBox="1"/>
      </xdr:nvSpPr>
      <xdr:spPr>
        <a:xfrm>
          <a:off x="7593965" y="1330896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114300</xdr:rowOff>
    </xdr:from>
    <xdr:to xmlns:xdr="http://schemas.openxmlformats.org/drawingml/2006/spreadsheetDrawing">
      <xdr:col>36</xdr:col>
      <xdr:colOff>165100</xdr:colOff>
      <xdr:row>77</xdr:row>
      <xdr:rowOff>44450</xdr:rowOff>
    </xdr:to>
    <xdr:sp macro="" textlink="">
      <xdr:nvSpPr>
        <xdr:cNvPr id="413" name="フローチャート: 判断 412"/>
        <xdr:cNvSpPr/>
      </xdr:nvSpPr>
      <xdr:spPr>
        <a:xfrm>
          <a:off x="69215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35560</xdr:rowOff>
    </xdr:from>
    <xdr:ext cx="525780" cy="259080"/>
    <xdr:sp macro="" textlink="">
      <xdr:nvSpPr>
        <xdr:cNvPr id="414" name="テキスト ボックス 413"/>
        <xdr:cNvSpPr txBox="1"/>
      </xdr:nvSpPr>
      <xdr:spPr>
        <a:xfrm>
          <a:off x="6704965" y="1323721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5" name="テキスト ボックス 414"/>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6" name="テキスト ボックス 415"/>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7" name="テキスト ボックス 416"/>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18" name="テキスト ボックス 417"/>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19" name="テキスト ボックス 418"/>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127635</xdr:rowOff>
    </xdr:from>
    <xdr:to xmlns:xdr="http://schemas.openxmlformats.org/drawingml/2006/spreadsheetDrawing">
      <xdr:col>55</xdr:col>
      <xdr:colOff>50800</xdr:colOff>
      <xdr:row>77</xdr:row>
      <xdr:rowOff>57785</xdr:rowOff>
    </xdr:to>
    <xdr:sp macro="" textlink="">
      <xdr:nvSpPr>
        <xdr:cNvPr id="420" name="楕円 419"/>
        <xdr:cNvSpPr/>
      </xdr:nvSpPr>
      <xdr:spPr>
        <a:xfrm>
          <a:off x="10426700" y="13157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76</xdr:row>
      <xdr:rowOff>106045</xdr:rowOff>
    </xdr:from>
    <xdr:ext cx="534670" cy="259080"/>
    <xdr:sp macro="" textlink="">
      <xdr:nvSpPr>
        <xdr:cNvPr id="421" name="普通建設事業費 （ うち新規整備　）該当値テキスト"/>
        <xdr:cNvSpPr txBox="1"/>
      </xdr:nvSpPr>
      <xdr:spPr>
        <a:xfrm>
          <a:off x="10528300" y="131362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13,295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88265</xdr:rowOff>
    </xdr:from>
    <xdr:to xmlns:xdr="http://schemas.openxmlformats.org/drawingml/2006/spreadsheetDrawing">
      <xdr:col>50</xdr:col>
      <xdr:colOff>165100</xdr:colOff>
      <xdr:row>78</xdr:row>
      <xdr:rowOff>18415</xdr:rowOff>
    </xdr:to>
    <xdr:sp macro="" textlink="">
      <xdr:nvSpPr>
        <xdr:cNvPr id="422" name="楕円 421"/>
        <xdr:cNvSpPr/>
      </xdr:nvSpPr>
      <xdr:spPr>
        <a:xfrm>
          <a:off x="9588500" y="1328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78</xdr:row>
      <xdr:rowOff>9525</xdr:rowOff>
    </xdr:from>
    <xdr:ext cx="461010" cy="250190"/>
    <xdr:sp macro="" textlink="">
      <xdr:nvSpPr>
        <xdr:cNvPr id="423" name="テキスト ボックス 422"/>
        <xdr:cNvSpPr txBox="1"/>
      </xdr:nvSpPr>
      <xdr:spPr>
        <a:xfrm>
          <a:off x="9404350" y="1338262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134620</xdr:rowOff>
    </xdr:from>
    <xdr:to xmlns:xdr="http://schemas.openxmlformats.org/drawingml/2006/spreadsheetDrawing">
      <xdr:col>46</xdr:col>
      <xdr:colOff>38100</xdr:colOff>
      <xdr:row>77</xdr:row>
      <xdr:rowOff>64770</xdr:rowOff>
    </xdr:to>
    <xdr:sp macro="" textlink="">
      <xdr:nvSpPr>
        <xdr:cNvPr id="424" name="楕円 423"/>
        <xdr:cNvSpPr/>
      </xdr:nvSpPr>
      <xdr:spPr>
        <a:xfrm>
          <a:off x="8699500" y="1316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81280</xdr:rowOff>
    </xdr:from>
    <xdr:ext cx="525780" cy="259080"/>
    <xdr:sp macro="" textlink="">
      <xdr:nvSpPr>
        <xdr:cNvPr id="425" name="テキスト ボックス 424"/>
        <xdr:cNvSpPr txBox="1"/>
      </xdr:nvSpPr>
      <xdr:spPr>
        <a:xfrm>
          <a:off x="8482965" y="129400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75</xdr:row>
      <xdr:rowOff>100965</xdr:rowOff>
    </xdr:from>
    <xdr:to xmlns:xdr="http://schemas.openxmlformats.org/drawingml/2006/spreadsheetDrawing">
      <xdr:col>41</xdr:col>
      <xdr:colOff>101600</xdr:colOff>
      <xdr:row>76</xdr:row>
      <xdr:rowOff>31115</xdr:rowOff>
    </xdr:to>
    <xdr:sp macro="" textlink="">
      <xdr:nvSpPr>
        <xdr:cNvPr id="426" name="楕円 425"/>
        <xdr:cNvSpPr/>
      </xdr:nvSpPr>
      <xdr:spPr>
        <a:xfrm>
          <a:off x="7810500" y="12959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74</xdr:row>
      <xdr:rowOff>47625</xdr:rowOff>
    </xdr:from>
    <xdr:ext cx="525780" cy="259080"/>
    <xdr:sp macro="" textlink="">
      <xdr:nvSpPr>
        <xdr:cNvPr id="427" name="テキスト ボックス 426"/>
        <xdr:cNvSpPr txBox="1"/>
      </xdr:nvSpPr>
      <xdr:spPr>
        <a:xfrm>
          <a:off x="7593965" y="1273492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72</xdr:row>
      <xdr:rowOff>103505</xdr:rowOff>
    </xdr:from>
    <xdr:to xmlns:xdr="http://schemas.openxmlformats.org/drawingml/2006/spreadsheetDrawing">
      <xdr:col>36</xdr:col>
      <xdr:colOff>165100</xdr:colOff>
      <xdr:row>73</xdr:row>
      <xdr:rowOff>33655</xdr:rowOff>
    </xdr:to>
    <xdr:sp macro="" textlink="">
      <xdr:nvSpPr>
        <xdr:cNvPr id="428" name="楕円 427"/>
        <xdr:cNvSpPr/>
      </xdr:nvSpPr>
      <xdr:spPr>
        <a:xfrm>
          <a:off x="6921500" y="1244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71</xdr:row>
      <xdr:rowOff>50165</xdr:rowOff>
    </xdr:from>
    <xdr:ext cx="525780" cy="259080"/>
    <xdr:sp macro="" textlink="">
      <xdr:nvSpPr>
        <xdr:cNvPr id="429" name="テキスト ボックス 428"/>
        <xdr:cNvSpPr txBox="1"/>
      </xdr:nvSpPr>
      <xdr:spPr>
        <a:xfrm>
          <a:off x="6704965" y="1222311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44,371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34,789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0995" cy="217170"/>
    <xdr:sp macro="" textlink="">
      <xdr:nvSpPr>
        <xdr:cNvPr id="438" name="テキスト ボックス 437"/>
        <xdr:cNvSpPr txBox="1"/>
      </xdr:nvSpPr>
      <xdr:spPr>
        <a:xfrm>
          <a:off x="6565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39" name="直線コネクタ 438"/>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40" name="直線コネクタ 439"/>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0030" cy="250190"/>
    <xdr:sp macro="" textlink="">
      <xdr:nvSpPr>
        <xdr:cNvPr id="441" name="テキスト ボックス 440"/>
        <xdr:cNvSpPr txBox="1"/>
      </xdr:nvSpPr>
      <xdr:spPr>
        <a:xfrm>
          <a:off x="6355080" y="16799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2" name="直線コネクタ 441"/>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95</xdr:row>
      <xdr:rowOff>54610</xdr:rowOff>
    </xdr:from>
    <xdr:ext cx="531495" cy="250190"/>
    <xdr:sp macro="" textlink="">
      <xdr:nvSpPr>
        <xdr:cNvPr id="443" name="テキスト ボックス 442"/>
        <xdr:cNvSpPr txBox="1"/>
      </xdr:nvSpPr>
      <xdr:spPr>
        <a:xfrm>
          <a:off x="6072505" y="16342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4" name="直線コネクタ 443"/>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92</xdr:row>
      <xdr:rowOff>111760</xdr:rowOff>
    </xdr:from>
    <xdr:ext cx="531495" cy="250190"/>
    <xdr:sp macro="" textlink="">
      <xdr:nvSpPr>
        <xdr:cNvPr id="445" name="テキスト ボックス 444"/>
        <xdr:cNvSpPr txBox="1"/>
      </xdr:nvSpPr>
      <xdr:spPr>
        <a:xfrm>
          <a:off x="6072505" y="15885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139700</xdr:rowOff>
    </xdr:from>
    <xdr:to xmlns:xdr="http://schemas.openxmlformats.org/drawingml/2006/spreadsheetDrawing">
      <xdr:col>59</xdr:col>
      <xdr:colOff>50800</xdr:colOff>
      <xdr:row>90</xdr:row>
      <xdr:rowOff>139700</xdr:rowOff>
    </xdr:to>
    <xdr:cxnSp macro="">
      <xdr:nvCxnSpPr>
        <xdr:cNvPr id="446" name="直線コネクタ 445"/>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89</xdr:row>
      <xdr:rowOff>168910</xdr:rowOff>
    </xdr:from>
    <xdr:ext cx="531495" cy="250190"/>
    <xdr:sp macro="" textlink="">
      <xdr:nvSpPr>
        <xdr:cNvPr id="447" name="テキスト ボックス 446"/>
        <xdr:cNvSpPr txBox="1"/>
      </xdr:nvSpPr>
      <xdr:spPr>
        <a:xfrm>
          <a:off x="6072505" y="15427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8" name="直線コネクタ 447"/>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87</xdr:row>
      <xdr:rowOff>54610</xdr:rowOff>
    </xdr:from>
    <xdr:ext cx="531495" cy="250190"/>
    <xdr:sp macro="" textlink="">
      <xdr:nvSpPr>
        <xdr:cNvPr id="449" name="テキスト ボックス 448"/>
        <xdr:cNvSpPr txBox="1"/>
      </xdr:nvSpPr>
      <xdr:spPr>
        <a:xfrm>
          <a:off x="6072505" y="14970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0"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77470</xdr:rowOff>
    </xdr:from>
    <xdr:to xmlns:xdr="http://schemas.openxmlformats.org/drawingml/2006/spreadsheetDrawing">
      <xdr:col>54</xdr:col>
      <xdr:colOff>189865</xdr:colOff>
      <xdr:row>98</xdr:row>
      <xdr:rowOff>4445</xdr:rowOff>
    </xdr:to>
    <xdr:cxnSp macro="">
      <xdr:nvCxnSpPr>
        <xdr:cNvPr id="451" name="直線コネクタ 450"/>
        <xdr:cNvCxnSpPr/>
      </xdr:nvCxnSpPr>
      <xdr:spPr>
        <a:xfrm flipV="1">
          <a:off x="10475595" y="15507970"/>
          <a:ext cx="1270" cy="1298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8255</xdr:rowOff>
    </xdr:from>
    <xdr:ext cx="469900" cy="250190"/>
    <xdr:sp macro="" textlink="">
      <xdr:nvSpPr>
        <xdr:cNvPr id="452" name="普通建設事業費 （ うち更新整備　）最小値テキスト"/>
        <xdr:cNvSpPr txBox="1"/>
      </xdr:nvSpPr>
      <xdr:spPr>
        <a:xfrm>
          <a:off x="10528300" y="1681035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4445</xdr:rowOff>
    </xdr:from>
    <xdr:to xmlns:xdr="http://schemas.openxmlformats.org/drawingml/2006/spreadsheetDrawing">
      <xdr:col>55</xdr:col>
      <xdr:colOff>88900</xdr:colOff>
      <xdr:row>98</xdr:row>
      <xdr:rowOff>4445</xdr:rowOff>
    </xdr:to>
    <xdr:cxnSp macro="">
      <xdr:nvCxnSpPr>
        <xdr:cNvPr id="453" name="直線コネクタ 452"/>
        <xdr:cNvCxnSpPr/>
      </xdr:nvCxnSpPr>
      <xdr:spPr>
        <a:xfrm>
          <a:off x="10388600" y="168065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24130</xdr:rowOff>
    </xdr:from>
    <xdr:ext cx="534670" cy="259080"/>
    <xdr:sp macro="" textlink="">
      <xdr:nvSpPr>
        <xdr:cNvPr id="454" name="普通建設事業費 （ うち更新整備　）最大値テキスト"/>
        <xdr:cNvSpPr txBox="1"/>
      </xdr:nvSpPr>
      <xdr:spPr>
        <a:xfrm>
          <a:off x="10528300" y="152831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62,725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77470</xdr:rowOff>
    </xdr:from>
    <xdr:to xmlns:xdr="http://schemas.openxmlformats.org/drawingml/2006/spreadsheetDrawing">
      <xdr:col>55</xdr:col>
      <xdr:colOff>88900</xdr:colOff>
      <xdr:row>90</xdr:row>
      <xdr:rowOff>77470</xdr:rowOff>
    </xdr:to>
    <xdr:cxnSp macro="">
      <xdr:nvCxnSpPr>
        <xdr:cNvPr id="455" name="直線コネクタ 454"/>
        <xdr:cNvCxnSpPr/>
      </xdr:nvCxnSpPr>
      <xdr:spPr>
        <a:xfrm>
          <a:off x="10388600" y="15507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93</xdr:row>
      <xdr:rowOff>36195</xdr:rowOff>
    </xdr:from>
    <xdr:to xmlns:xdr="http://schemas.openxmlformats.org/drawingml/2006/spreadsheetDrawing">
      <xdr:col>55</xdr:col>
      <xdr:colOff>0</xdr:colOff>
      <xdr:row>93</xdr:row>
      <xdr:rowOff>40640</xdr:rowOff>
    </xdr:to>
    <xdr:cxnSp macro="">
      <xdr:nvCxnSpPr>
        <xdr:cNvPr id="456" name="直線コネクタ 455"/>
        <xdr:cNvCxnSpPr/>
      </xdr:nvCxnSpPr>
      <xdr:spPr>
        <a:xfrm flipV="1">
          <a:off x="9639300" y="15981045"/>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117475</xdr:rowOff>
    </xdr:from>
    <xdr:ext cx="534670" cy="259080"/>
    <xdr:sp macro="" textlink="">
      <xdr:nvSpPr>
        <xdr:cNvPr id="457" name="普通建設事業費 （ うち更新整備　）平均値テキスト"/>
        <xdr:cNvSpPr txBox="1"/>
      </xdr:nvSpPr>
      <xdr:spPr>
        <a:xfrm>
          <a:off x="10528300" y="162337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27,800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94</xdr:row>
      <xdr:rowOff>139065</xdr:rowOff>
    </xdr:from>
    <xdr:to xmlns:xdr="http://schemas.openxmlformats.org/drawingml/2006/spreadsheetDrawing">
      <xdr:col>55</xdr:col>
      <xdr:colOff>50800</xdr:colOff>
      <xdr:row>95</xdr:row>
      <xdr:rowOff>69215</xdr:rowOff>
    </xdr:to>
    <xdr:sp macro="" textlink="">
      <xdr:nvSpPr>
        <xdr:cNvPr id="458" name="フローチャート: 判断 457"/>
        <xdr:cNvSpPr/>
      </xdr:nvSpPr>
      <xdr:spPr>
        <a:xfrm>
          <a:off x="10426700" y="16255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91</xdr:row>
      <xdr:rowOff>26670</xdr:rowOff>
    </xdr:from>
    <xdr:to xmlns:xdr="http://schemas.openxmlformats.org/drawingml/2006/spreadsheetDrawing">
      <xdr:col>50</xdr:col>
      <xdr:colOff>114300</xdr:colOff>
      <xdr:row>93</xdr:row>
      <xdr:rowOff>40640</xdr:rowOff>
    </xdr:to>
    <xdr:cxnSp macro="">
      <xdr:nvCxnSpPr>
        <xdr:cNvPr id="459" name="直線コネクタ 458"/>
        <xdr:cNvCxnSpPr/>
      </xdr:nvCxnSpPr>
      <xdr:spPr>
        <a:xfrm>
          <a:off x="8750300" y="15628620"/>
          <a:ext cx="889000" cy="356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43815</xdr:rowOff>
    </xdr:from>
    <xdr:to xmlns:xdr="http://schemas.openxmlformats.org/drawingml/2006/spreadsheetDrawing">
      <xdr:col>50</xdr:col>
      <xdr:colOff>165100</xdr:colOff>
      <xdr:row>95</xdr:row>
      <xdr:rowOff>145415</xdr:rowOff>
    </xdr:to>
    <xdr:sp macro="" textlink="">
      <xdr:nvSpPr>
        <xdr:cNvPr id="460" name="フローチャート: 判断 459"/>
        <xdr:cNvSpPr/>
      </xdr:nvSpPr>
      <xdr:spPr>
        <a:xfrm>
          <a:off x="9588500" y="16331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95</xdr:row>
      <xdr:rowOff>136525</xdr:rowOff>
    </xdr:from>
    <xdr:ext cx="525780" cy="258445"/>
    <xdr:sp macro="" textlink="">
      <xdr:nvSpPr>
        <xdr:cNvPr id="461" name="テキスト ボックス 460"/>
        <xdr:cNvSpPr txBox="1"/>
      </xdr:nvSpPr>
      <xdr:spPr>
        <a:xfrm>
          <a:off x="9371965" y="1642427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24,472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91</xdr:row>
      <xdr:rowOff>26670</xdr:rowOff>
    </xdr:from>
    <xdr:to xmlns:xdr="http://schemas.openxmlformats.org/drawingml/2006/spreadsheetDrawing">
      <xdr:col>45</xdr:col>
      <xdr:colOff>177800</xdr:colOff>
      <xdr:row>93</xdr:row>
      <xdr:rowOff>58420</xdr:rowOff>
    </xdr:to>
    <xdr:cxnSp macro="">
      <xdr:nvCxnSpPr>
        <xdr:cNvPr id="462" name="直線コネクタ 461"/>
        <xdr:cNvCxnSpPr/>
      </xdr:nvCxnSpPr>
      <xdr:spPr>
        <a:xfrm flipV="1">
          <a:off x="7861300" y="15628620"/>
          <a:ext cx="889000" cy="374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95</xdr:row>
      <xdr:rowOff>99060</xdr:rowOff>
    </xdr:from>
    <xdr:to xmlns:xdr="http://schemas.openxmlformats.org/drawingml/2006/spreadsheetDrawing">
      <xdr:col>46</xdr:col>
      <xdr:colOff>38100</xdr:colOff>
      <xdr:row>96</xdr:row>
      <xdr:rowOff>29210</xdr:rowOff>
    </xdr:to>
    <xdr:sp macro="" textlink="">
      <xdr:nvSpPr>
        <xdr:cNvPr id="463" name="フローチャート: 判断 462"/>
        <xdr:cNvSpPr/>
      </xdr:nvSpPr>
      <xdr:spPr>
        <a:xfrm>
          <a:off x="8699500" y="1638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20320</xdr:rowOff>
    </xdr:from>
    <xdr:ext cx="525780" cy="250190"/>
    <xdr:sp macro="" textlink="">
      <xdr:nvSpPr>
        <xdr:cNvPr id="464" name="テキスト ボックス 463"/>
        <xdr:cNvSpPr txBox="1"/>
      </xdr:nvSpPr>
      <xdr:spPr>
        <a:xfrm>
          <a:off x="8482965" y="1647952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22,051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93</xdr:row>
      <xdr:rowOff>58420</xdr:rowOff>
    </xdr:from>
    <xdr:to xmlns:xdr="http://schemas.openxmlformats.org/drawingml/2006/spreadsheetDrawing">
      <xdr:col>41</xdr:col>
      <xdr:colOff>50800</xdr:colOff>
      <xdr:row>94</xdr:row>
      <xdr:rowOff>66675</xdr:rowOff>
    </xdr:to>
    <xdr:cxnSp macro="">
      <xdr:nvCxnSpPr>
        <xdr:cNvPr id="465" name="直線コネクタ 464"/>
        <xdr:cNvCxnSpPr/>
      </xdr:nvCxnSpPr>
      <xdr:spPr>
        <a:xfrm flipV="1">
          <a:off x="6972300" y="16003270"/>
          <a:ext cx="889000" cy="179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95</xdr:row>
      <xdr:rowOff>81915</xdr:rowOff>
    </xdr:from>
    <xdr:to xmlns:xdr="http://schemas.openxmlformats.org/drawingml/2006/spreadsheetDrawing">
      <xdr:col>41</xdr:col>
      <xdr:colOff>101600</xdr:colOff>
      <xdr:row>96</xdr:row>
      <xdr:rowOff>12065</xdr:rowOff>
    </xdr:to>
    <xdr:sp macro="" textlink="">
      <xdr:nvSpPr>
        <xdr:cNvPr id="466" name="フローチャート: 判断 465"/>
        <xdr:cNvSpPr/>
      </xdr:nvSpPr>
      <xdr:spPr>
        <a:xfrm>
          <a:off x="7810500" y="16369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3810</xdr:rowOff>
    </xdr:from>
    <xdr:ext cx="525780" cy="259080"/>
    <xdr:sp macro="" textlink="">
      <xdr:nvSpPr>
        <xdr:cNvPr id="467" name="テキスト ボックス 466"/>
        <xdr:cNvSpPr txBox="1"/>
      </xdr:nvSpPr>
      <xdr:spPr>
        <a:xfrm>
          <a:off x="7593965" y="1646301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22,792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99695</xdr:rowOff>
    </xdr:from>
    <xdr:to xmlns:xdr="http://schemas.openxmlformats.org/drawingml/2006/spreadsheetDrawing">
      <xdr:col>36</xdr:col>
      <xdr:colOff>165100</xdr:colOff>
      <xdr:row>96</xdr:row>
      <xdr:rowOff>29845</xdr:rowOff>
    </xdr:to>
    <xdr:sp macro="" textlink="">
      <xdr:nvSpPr>
        <xdr:cNvPr id="468" name="フローチャート: 判断 467"/>
        <xdr:cNvSpPr/>
      </xdr:nvSpPr>
      <xdr:spPr>
        <a:xfrm>
          <a:off x="6921500" y="16387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20955</xdr:rowOff>
    </xdr:from>
    <xdr:ext cx="525780" cy="250190"/>
    <xdr:sp macro="" textlink="">
      <xdr:nvSpPr>
        <xdr:cNvPr id="469" name="テキスト ボックス 468"/>
        <xdr:cNvSpPr txBox="1"/>
      </xdr:nvSpPr>
      <xdr:spPr>
        <a:xfrm>
          <a:off x="6704965" y="1648015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22,021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0" name="テキスト ボックス 469"/>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1" name="テキスト ボックス 470"/>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2" name="テキスト ボックス 471"/>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3" name="テキスト ボックス 472"/>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4" name="テキスト ボックス 473"/>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92</xdr:row>
      <xdr:rowOff>156845</xdr:rowOff>
    </xdr:from>
    <xdr:to xmlns:xdr="http://schemas.openxmlformats.org/drawingml/2006/spreadsheetDrawing">
      <xdr:col>55</xdr:col>
      <xdr:colOff>50800</xdr:colOff>
      <xdr:row>93</xdr:row>
      <xdr:rowOff>86995</xdr:rowOff>
    </xdr:to>
    <xdr:sp macro="" textlink="">
      <xdr:nvSpPr>
        <xdr:cNvPr id="475" name="楕円 474"/>
        <xdr:cNvSpPr/>
      </xdr:nvSpPr>
      <xdr:spPr>
        <a:xfrm>
          <a:off x="10426700" y="15930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92</xdr:row>
      <xdr:rowOff>8890</xdr:rowOff>
    </xdr:from>
    <xdr:ext cx="534670" cy="250190"/>
    <xdr:sp macro="" textlink="">
      <xdr:nvSpPr>
        <xdr:cNvPr id="476" name="普通建設事業費 （ うち更新整備　）該当値テキスト"/>
        <xdr:cNvSpPr txBox="1"/>
      </xdr:nvSpPr>
      <xdr:spPr>
        <a:xfrm>
          <a:off x="10528300" y="1578229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42,014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92</xdr:row>
      <xdr:rowOff>161290</xdr:rowOff>
    </xdr:from>
    <xdr:to xmlns:xdr="http://schemas.openxmlformats.org/drawingml/2006/spreadsheetDrawing">
      <xdr:col>50</xdr:col>
      <xdr:colOff>165100</xdr:colOff>
      <xdr:row>93</xdr:row>
      <xdr:rowOff>91440</xdr:rowOff>
    </xdr:to>
    <xdr:sp macro="" textlink="">
      <xdr:nvSpPr>
        <xdr:cNvPr id="477" name="楕円 476"/>
        <xdr:cNvSpPr/>
      </xdr:nvSpPr>
      <xdr:spPr>
        <a:xfrm>
          <a:off x="9588500" y="1593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91</xdr:row>
      <xdr:rowOff>107950</xdr:rowOff>
    </xdr:from>
    <xdr:ext cx="525780" cy="259080"/>
    <xdr:sp macro="" textlink="">
      <xdr:nvSpPr>
        <xdr:cNvPr id="478" name="テキスト ボックス 477"/>
        <xdr:cNvSpPr txBox="1"/>
      </xdr:nvSpPr>
      <xdr:spPr>
        <a:xfrm>
          <a:off x="9371965" y="157099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41,832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90</xdr:row>
      <xdr:rowOff>147320</xdr:rowOff>
    </xdr:from>
    <xdr:to xmlns:xdr="http://schemas.openxmlformats.org/drawingml/2006/spreadsheetDrawing">
      <xdr:col>46</xdr:col>
      <xdr:colOff>38100</xdr:colOff>
      <xdr:row>91</xdr:row>
      <xdr:rowOff>77470</xdr:rowOff>
    </xdr:to>
    <xdr:sp macro="" textlink="">
      <xdr:nvSpPr>
        <xdr:cNvPr id="479" name="楕円 478"/>
        <xdr:cNvSpPr/>
      </xdr:nvSpPr>
      <xdr:spPr>
        <a:xfrm>
          <a:off x="8699500" y="1557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89</xdr:row>
      <xdr:rowOff>93980</xdr:rowOff>
    </xdr:from>
    <xdr:ext cx="525780" cy="259080"/>
    <xdr:sp macro="" textlink="">
      <xdr:nvSpPr>
        <xdr:cNvPr id="480" name="テキスト ボックス 479"/>
        <xdr:cNvSpPr txBox="1"/>
      </xdr:nvSpPr>
      <xdr:spPr>
        <a:xfrm>
          <a:off x="8482965" y="153530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57,446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93</xdr:row>
      <xdr:rowOff>7620</xdr:rowOff>
    </xdr:from>
    <xdr:to xmlns:xdr="http://schemas.openxmlformats.org/drawingml/2006/spreadsheetDrawing">
      <xdr:col>41</xdr:col>
      <xdr:colOff>101600</xdr:colOff>
      <xdr:row>93</xdr:row>
      <xdr:rowOff>109220</xdr:rowOff>
    </xdr:to>
    <xdr:sp macro="" textlink="">
      <xdr:nvSpPr>
        <xdr:cNvPr id="481" name="楕円 480"/>
        <xdr:cNvSpPr/>
      </xdr:nvSpPr>
      <xdr:spPr>
        <a:xfrm>
          <a:off x="7810500" y="1595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91</xdr:row>
      <xdr:rowOff>125730</xdr:rowOff>
    </xdr:from>
    <xdr:ext cx="525780" cy="259080"/>
    <xdr:sp macro="" textlink="">
      <xdr:nvSpPr>
        <xdr:cNvPr id="482" name="テキスト ボックス 481"/>
        <xdr:cNvSpPr txBox="1"/>
      </xdr:nvSpPr>
      <xdr:spPr>
        <a:xfrm>
          <a:off x="7593965" y="157276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41,066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94</xdr:row>
      <xdr:rowOff>15875</xdr:rowOff>
    </xdr:from>
    <xdr:to xmlns:xdr="http://schemas.openxmlformats.org/drawingml/2006/spreadsheetDrawing">
      <xdr:col>36</xdr:col>
      <xdr:colOff>165100</xdr:colOff>
      <xdr:row>94</xdr:row>
      <xdr:rowOff>117475</xdr:rowOff>
    </xdr:to>
    <xdr:sp macro="" textlink="">
      <xdr:nvSpPr>
        <xdr:cNvPr id="483" name="楕円 482"/>
        <xdr:cNvSpPr/>
      </xdr:nvSpPr>
      <xdr:spPr>
        <a:xfrm>
          <a:off x="6921500" y="16132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92</xdr:row>
      <xdr:rowOff>133985</xdr:rowOff>
    </xdr:from>
    <xdr:ext cx="525780" cy="250190"/>
    <xdr:sp macro="" textlink="">
      <xdr:nvSpPr>
        <xdr:cNvPr id="484" name="テキスト ボックス 483"/>
        <xdr:cNvSpPr txBox="1"/>
      </xdr:nvSpPr>
      <xdr:spPr>
        <a:xfrm>
          <a:off x="6704965" y="1590738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33,186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5" name="正方形/長方形 48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86" name="正方形/長方形 485"/>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7" name="正方形/長方形 486"/>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88" name="正方形/長方形 487"/>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89" name="正方形/長方形 488"/>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0" name="正方形/長方形 489"/>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1" name="正方形/長方形 490"/>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2" name="正方形/長方形 491"/>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0995" cy="217170"/>
    <xdr:sp macro="" textlink="">
      <xdr:nvSpPr>
        <xdr:cNvPr id="493" name="テキスト ボックス 492"/>
        <xdr:cNvSpPr txBox="1"/>
      </xdr:nvSpPr>
      <xdr:spPr>
        <a:xfrm>
          <a:off x="12407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4" name="直線コネクタ 493"/>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25400</xdr:rowOff>
    </xdr:from>
    <xdr:to xmlns:xdr="http://schemas.openxmlformats.org/drawingml/2006/spreadsheetDrawing">
      <xdr:col>89</xdr:col>
      <xdr:colOff>177800</xdr:colOff>
      <xdr:row>38</xdr:row>
      <xdr:rowOff>25400</xdr:rowOff>
    </xdr:to>
    <xdr:cxnSp macro="">
      <xdr:nvCxnSpPr>
        <xdr:cNvPr id="495" name="直線コネクタ 494"/>
        <xdr:cNvCxnSpPr/>
      </xdr:nvCxnSpPr>
      <xdr:spPr>
        <a:xfrm>
          <a:off x="12446000" y="6540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54610</xdr:rowOff>
    </xdr:from>
    <xdr:ext cx="240030" cy="250190"/>
    <xdr:sp macro="" textlink="">
      <xdr:nvSpPr>
        <xdr:cNvPr id="496" name="テキスト ボックス 495"/>
        <xdr:cNvSpPr txBox="1"/>
      </xdr:nvSpPr>
      <xdr:spPr>
        <a:xfrm>
          <a:off x="12197080" y="63982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497" name="直線コネクタ 496"/>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168910</xdr:rowOff>
    </xdr:from>
    <xdr:ext cx="531495" cy="250190"/>
    <xdr:sp macro="" textlink="">
      <xdr:nvSpPr>
        <xdr:cNvPr id="498" name="テキスト ボックス 497"/>
        <xdr:cNvSpPr txBox="1"/>
      </xdr:nvSpPr>
      <xdr:spPr>
        <a:xfrm>
          <a:off x="11914505" y="5826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82550</xdr:rowOff>
    </xdr:from>
    <xdr:to xmlns:xdr="http://schemas.openxmlformats.org/drawingml/2006/spreadsheetDrawing">
      <xdr:col>89</xdr:col>
      <xdr:colOff>177800</xdr:colOff>
      <xdr:row>31</xdr:row>
      <xdr:rowOff>82550</xdr:rowOff>
    </xdr:to>
    <xdr:cxnSp macro="">
      <xdr:nvCxnSpPr>
        <xdr:cNvPr id="499" name="直線コネクタ 498"/>
        <xdr:cNvCxnSpPr/>
      </xdr:nvCxnSpPr>
      <xdr:spPr>
        <a:xfrm>
          <a:off x="12446000" y="539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30</xdr:row>
      <xdr:rowOff>111760</xdr:rowOff>
    </xdr:from>
    <xdr:ext cx="531495" cy="250190"/>
    <xdr:sp macro="" textlink="">
      <xdr:nvSpPr>
        <xdr:cNvPr id="500" name="テキスト ボックス 499"/>
        <xdr:cNvSpPr txBox="1"/>
      </xdr:nvSpPr>
      <xdr:spPr>
        <a:xfrm>
          <a:off x="11914505" y="52552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1" name="直線コネクタ 500"/>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0190"/>
    <xdr:sp macro="" textlink="">
      <xdr:nvSpPr>
        <xdr:cNvPr id="502" name="テキスト ボックス 501"/>
        <xdr:cNvSpPr txBox="1"/>
      </xdr:nvSpPr>
      <xdr:spPr>
        <a:xfrm>
          <a:off x="11914505" y="468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3"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169545</xdr:rowOff>
    </xdr:from>
    <xdr:to xmlns:xdr="http://schemas.openxmlformats.org/drawingml/2006/spreadsheetDrawing">
      <xdr:col>85</xdr:col>
      <xdr:colOff>126365</xdr:colOff>
      <xdr:row>38</xdr:row>
      <xdr:rowOff>25400</xdr:rowOff>
    </xdr:to>
    <xdr:cxnSp macro="">
      <xdr:nvCxnSpPr>
        <xdr:cNvPr id="504" name="直線コネクタ 503"/>
        <xdr:cNvCxnSpPr/>
      </xdr:nvCxnSpPr>
      <xdr:spPr>
        <a:xfrm flipV="1">
          <a:off x="16317595" y="5313045"/>
          <a:ext cx="1270" cy="12274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29210</xdr:rowOff>
    </xdr:from>
    <xdr:ext cx="249555" cy="251460"/>
    <xdr:sp macro="" textlink="">
      <xdr:nvSpPr>
        <xdr:cNvPr id="505" name="災害復旧事業費最小値テキスト"/>
        <xdr:cNvSpPr txBox="1"/>
      </xdr:nvSpPr>
      <xdr:spPr>
        <a:xfrm>
          <a:off x="16370300" y="65443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25400</xdr:rowOff>
    </xdr:from>
    <xdr:to xmlns:xdr="http://schemas.openxmlformats.org/drawingml/2006/spreadsheetDrawing">
      <xdr:col>86</xdr:col>
      <xdr:colOff>25400</xdr:colOff>
      <xdr:row>38</xdr:row>
      <xdr:rowOff>25400</xdr:rowOff>
    </xdr:to>
    <xdr:cxnSp macro="">
      <xdr:nvCxnSpPr>
        <xdr:cNvPr id="506" name="直線コネクタ 505"/>
        <xdr:cNvCxnSpPr/>
      </xdr:nvCxnSpPr>
      <xdr:spPr>
        <a:xfrm>
          <a:off x="16230600" y="6540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116205</xdr:rowOff>
    </xdr:from>
    <xdr:ext cx="534670" cy="259080"/>
    <xdr:sp macro="" textlink="">
      <xdr:nvSpPr>
        <xdr:cNvPr id="507" name="災害復旧事業費最大値テキスト"/>
        <xdr:cNvSpPr txBox="1"/>
      </xdr:nvSpPr>
      <xdr:spPr>
        <a:xfrm>
          <a:off x="16370300" y="50882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21,473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30</xdr:row>
      <xdr:rowOff>169545</xdr:rowOff>
    </xdr:from>
    <xdr:to xmlns:xdr="http://schemas.openxmlformats.org/drawingml/2006/spreadsheetDrawing">
      <xdr:col>86</xdr:col>
      <xdr:colOff>25400</xdr:colOff>
      <xdr:row>30</xdr:row>
      <xdr:rowOff>169545</xdr:rowOff>
    </xdr:to>
    <xdr:cxnSp macro="">
      <xdr:nvCxnSpPr>
        <xdr:cNvPr id="508" name="直線コネクタ 507"/>
        <xdr:cNvCxnSpPr/>
      </xdr:nvCxnSpPr>
      <xdr:spPr>
        <a:xfrm>
          <a:off x="16230600" y="5313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37</xdr:row>
      <xdr:rowOff>59690</xdr:rowOff>
    </xdr:from>
    <xdr:to xmlns:xdr="http://schemas.openxmlformats.org/drawingml/2006/spreadsheetDrawing">
      <xdr:col>85</xdr:col>
      <xdr:colOff>127000</xdr:colOff>
      <xdr:row>38</xdr:row>
      <xdr:rowOff>5080</xdr:rowOff>
    </xdr:to>
    <xdr:cxnSp macro="">
      <xdr:nvCxnSpPr>
        <xdr:cNvPr id="509" name="直線コネクタ 508"/>
        <xdr:cNvCxnSpPr/>
      </xdr:nvCxnSpPr>
      <xdr:spPr>
        <a:xfrm>
          <a:off x="15481300" y="6403340"/>
          <a:ext cx="838200" cy="116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118110</xdr:rowOff>
    </xdr:from>
    <xdr:ext cx="378460" cy="259080"/>
    <xdr:sp macro="" textlink="">
      <xdr:nvSpPr>
        <xdr:cNvPr id="510" name="災害復旧事業費平均値テキスト"/>
        <xdr:cNvSpPr txBox="1"/>
      </xdr:nvSpPr>
      <xdr:spPr>
        <a:xfrm>
          <a:off x="16370300" y="629031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95250</xdr:rowOff>
    </xdr:from>
    <xdr:to xmlns:xdr="http://schemas.openxmlformats.org/drawingml/2006/spreadsheetDrawing">
      <xdr:col>85</xdr:col>
      <xdr:colOff>177800</xdr:colOff>
      <xdr:row>38</xdr:row>
      <xdr:rowOff>25400</xdr:rowOff>
    </xdr:to>
    <xdr:sp macro="" textlink="">
      <xdr:nvSpPr>
        <xdr:cNvPr id="511" name="フローチャート: 判断 510"/>
        <xdr:cNvSpPr/>
      </xdr:nvSpPr>
      <xdr:spPr>
        <a:xfrm>
          <a:off x="162687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48260</xdr:rowOff>
    </xdr:from>
    <xdr:to xmlns:xdr="http://schemas.openxmlformats.org/drawingml/2006/spreadsheetDrawing">
      <xdr:col>81</xdr:col>
      <xdr:colOff>50800</xdr:colOff>
      <xdr:row>37</xdr:row>
      <xdr:rowOff>59690</xdr:rowOff>
    </xdr:to>
    <xdr:cxnSp macro="">
      <xdr:nvCxnSpPr>
        <xdr:cNvPr id="512" name="直線コネクタ 511"/>
        <xdr:cNvCxnSpPr/>
      </xdr:nvCxnSpPr>
      <xdr:spPr>
        <a:xfrm>
          <a:off x="14592300" y="639191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102235</xdr:rowOff>
    </xdr:from>
    <xdr:to xmlns:xdr="http://schemas.openxmlformats.org/drawingml/2006/spreadsheetDrawing">
      <xdr:col>81</xdr:col>
      <xdr:colOff>101600</xdr:colOff>
      <xdr:row>38</xdr:row>
      <xdr:rowOff>32385</xdr:rowOff>
    </xdr:to>
    <xdr:sp macro="" textlink="">
      <xdr:nvSpPr>
        <xdr:cNvPr id="513" name="フローチャート: 判断 512"/>
        <xdr:cNvSpPr/>
      </xdr:nvSpPr>
      <xdr:spPr>
        <a:xfrm>
          <a:off x="15430500" y="6445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38</xdr:row>
      <xdr:rowOff>23495</xdr:rowOff>
    </xdr:from>
    <xdr:ext cx="378460" cy="259080"/>
    <xdr:sp macro="" textlink="">
      <xdr:nvSpPr>
        <xdr:cNvPr id="514" name="テキスト ボックス 513"/>
        <xdr:cNvSpPr txBox="1"/>
      </xdr:nvSpPr>
      <xdr:spPr>
        <a:xfrm>
          <a:off x="15292070" y="653859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37</xdr:row>
      <xdr:rowOff>48260</xdr:rowOff>
    </xdr:from>
    <xdr:to xmlns:xdr="http://schemas.openxmlformats.org/drawingml/2006/spreadsheetDrawing">
      <xdr:col>76</xdr:col>
      <xdr:colOff>114300</xdr:colOff>
      <xdr:row>37</xdr:row>
      <xdr:rowOff>143510</xdr:rowOff>
    </xdr:to>
    <xdr:cxnSp macro="">
      <xdr:nvCxnSpPr>
        <xdr:cNvPr id="515" name="直線コネクタ 514"/>
        <xdr:cNvCxnSpPr/>
      </xdr:nvCxnSpPr>
      <xdr:spPr>
        <a:xfrm flipV="1">
          <a:off x="13703300" y="6391910"/>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106045</xdr:rowOff>
    </xdr:from>
    <xdr:to xmlns:xdr="http://schemas.openxmlformats.org/drawingml/2006/spreadsheetDrawing">
      <xdr:col>76</xdr:col>
      <xdr:colOff>165100</xdr:colOff>
      <xdr:row>38</xdr:row>
      <xdr:rowOff>36195</xdr:rowOff>
    </xdr:to>
    <xdr:sp macro="" textlink="">
      <xdr:nvSpPr>
        <xdr:cNvPr id="516" name="フローチャート: 判断 515"/>
        <xdr:cNvSpPr/>
      </xdr:nvSpPr>
      <xdr:spPr>
        <a:xfrm>
          <a:off x="14541500" y="6449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38</xdr:row>
      <xdr:rowOff>27305</xdr:rowOff>
    </xdr:from>
    <xdr:ext cx="378460" cy="259080"/>
    <xdr:sp macro="" textlink="">
      <xdr:nvSpPr>
        <xdr:cNvPr id="517" name="テキスト ボックス 516"/>
        <xdr:cNvSpPr txBox="1"/>
      </xdr:nvSpPr>
      <xdr:spPr>
        <a:xfrm>
          <a:off x="14403070" y="65424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143510</xdr:rowOff>
    </xdr:from>
    <xdr:to xmlns:xdr="http://schemas.openxmlformats.org/drawingml/2006/spreadsheetDrawing">
      <xdr:col>71</xdr:col>
      <xdr:colOff>177800</xdr:colOff>
      <xdr:row>38</xdr:row>
      <xdr:rowOff>3810</xdr:rowOff>
    </xdr:to>
    <xdr:cxnSp macro="">
      <xdr:nvCxnSpPr>
        <xdr:cNvPr id="518" name="直線コネクタ 517"/>
        <xdr:cNvCxnSpPr/>
      </xdr:nvCxnSpPr>
      <xdr:spPr>
        <a:xfrm flipV="1">
          <a:off x="12814300" y="648716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106045</xdr:rowOff>
    </xdr:from>
    <xdr:to xmlns:xdr="http://schemas.openxmlformats.org/drawingml/2006/spreadsheetDrawing">
      <xdr:col>72</xdr:col>
      <xdr:colOff>38100</xdr:colOff>
      <xdr:row>38</xdr:row>
      <xdr:rowOff>36195</xdr:rowOff>
    </xdr:to>
    <xdr:sp macro="" textlink="">
      <xdr:nvSpPr>
        <xdr:cNvPr id="519" name="フローチャート: 判断 518"/>
        <xdr:cNvSpPr/>
      </xdr:nvSpPr>
      <xdr:spPr>
        <a:xfrm>
          <a:off x="13652500" y="6449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179070</xdr:colOff>
      <xdr:row>38</xdr:row>
      <xdr:rowOff>27305</xdr:rowOff>
    </xdr:from>
    <xdr:ext cx="378460" cy="259080"/>
    <xdr:sp macro="" textlink="">
      <xdr:nvSpPr>
        <xdr:cNvPr id="520" name="テキスト ボックス 519"/>
        <xdr:cNvSpPr txBox="1"/>
      </xdr:nvSpPr>
      <xdr:spPr>
        <a:xfrm>
          <a:off x="13514070" y="65424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86995</xdr:rowOff>
    </xdr:from>
    <xdr:to xmlns:xdr="http://schemas.openxmlformats.org/drawingml/2006/spreadsheetDrawing">
      <xdr:col>67</xdr:col>
      <xdr:colOff>101600</xdr:colOff>
      <xdr:row>38</xdr:row>
      <xdr:rowOff>17780</xdr:rowOff>
    </xdr:to>
    <xdr:sp macro="" textlink="">
      <xdr:nvSpPr>
        <xdr:cNvPr id="521" name="フローチャート: 判断 520"/>
        <xdr:cNvSpPr/>
      </xdr:nvSpPr>
      <xdr:spPr>
        <a:xfrm>
          <a:off x="12763500" y="64306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36</xdr:row>
      <xdr:rowOff>33655</xdr:rowOff>
    </xdr:from>
    <xdr:ext cx="461010" cy="258445"/>
    <xdr:sp macro="" textlink="">
      <xdr:nvSpPr>
        <xdr:cNvPr id="522" name="テキスト ボックス 521"/>
        <xdr:cNvSpPr txBox="1"/>
      </xdr:nvSpPr>
      <xdr:spPr>
        <a:xfrm>
          <a:off x="12579350" y="6205855"/>
          <a:ext cx="461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3" name="テキスト ボックス 522"/>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4" name="テキスト ボックス 523"/>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25" name="テキスト ボックス 524"/>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26" name="テキスト ボックス 525"/>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27" name="テキスト ボックス 526"/>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125730</xdr:rowOff>
    </xdr:from>
    <xdr:to xmlns:xdr="http://schemas.openxmlformats.org/drawingml/2006/spreadsheetDrawing">
      <xdr:col>85</xdr:col>
      <xdr:colOff>177800</xdr:colOff>
      <xdr:row>38</xdr:row>
      <xdr:rowOff>55880</xdr:rowOff>
    </xdr:to>
    <xdr:sp macro="" textlink="">
      <xdr:nvSpPr>
        <xdr:cNvPr id="528" name="楕円 527"/>
        <xdr:cNvSpPr/>
      </xdr:nvSpPr>
      <xdr:spPr>
        <a:xfrm>
          <a:off x="162687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37</xdr:row>
      <xdr:rowOff>73660</xdr:rowOff>
    </xdr:from>
    <xdr:ext cx="378460" cy="259080"/>
    <xdr:sp macro="" textlink="">
      <xdr:nvSpPr>
        <xdr:cNvPr id="529" name="災害復旧事業費該当値テキスト"/>
        <xdr:cNvSpPr txBox="1"/>
      </xdr:nvSpPr>
      <xdr:spPr>
        <a:xfrm>
          <a:off x="16370300" y="64173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37</xdr:row>
      <xdr:rowOff>8890</xdr:rowOff>
    </xdr:from>
    <xdr:to xmlns:xdr="http://schemas.openxmlformats.org/drawingml/2006/spreadsheetDrawing">
      <xdr:col>81</xdr:col>
      <xdr:colOff>101600</xdr:colOff>
      <xdr:row>37</xdr:row>
      <xdr:rowOff>110490</xdr:rowOff>
    </xdr:to>
    <xdr:sp macro="" textlink="">
      <xdr:nvSpPr>
        <xdr:cNvPr id="530" name="楕円 529"/>
        <xdr:cNvSpPr/>
      </xdr:nvSpPr>
      <xdr:spPr>
        <a:xfrm>
          <a:off x="15430500" y="635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35</xdr:row>
      <xdr:rowOff>127000</xdr:rowOff>
    </xdr:from>
    <xdr:ext cx="461010" cy="259080"/>
    <xdr:sp macro="" textlink="">
      <xdr:nvSpPr>
        <xdr:cNvPr id="531" name="テキスト ボックス 530"/>
        <xdr:cNvSpPr txBox="1"/>
      </xdr:nvSpPr>
      <xdr:spPr>
        <a:xfrm>
          <a:off x="15246350" y="612775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36</xdr:row>
      <xdr:rowOff>168910</xdr:rowOff>
    </xdr:from>
    <xdr:to xmlns:xdr="http://schemas.openxmlformats.org/drawingml/2006/spreadsheetDrawing">
      <xdr:col>76</xdr:col>
      <xdr:colOff>165100</xdr:colOff>
      <xdr:row>37</xdr:row>
      <xdr:rowOff>99060</xdr:rowOff>
    </xdr:to>
    <xdr:sp macro="" textlink="">
      <xdr:nvSpPr>
        <xdr:cNvPr id="532" name="楕円 531"/>
        <xdr:cNvSpPr/>
      </xdr:nvSpPr>
      <xdr:spPr>
        <a:xfrm>
          <a:off x="14541500" y="634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35</xdr:row>
      <xdr:rowOff>115570</xdr:rowOff>
    </xdr:from>
    <xdr:ext cx="461010" cy="259080"/>
    <xdr:sp macro="" textlink="">
      <xdr:nvSpPr>
        <xdr:cNvPr id="533" name="テキスト ボックス 532"/>
        <xdr:cNvSpPr txBox="1"/>
      </xdr:nvSpPr>
      <xdr:spPr>
        <a:xfrm>
          <a:off x="14357350" y="611632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92075</xdr:rowOff>
    </xdr:from>
    <xdr:to xmlns:xdr="http://schemas.openxmlformats.org/drawingml/2006/spreadsheetDrawing">
      <xdr:col>72</xdr:col>
      <xdr:colOff>38100</xdr:colOff>
      <xdr:row>38</xdr:row>
      <xdr:rowOff>22225</xdr:rowOff>
    </xdr:to>
    <xdr:sp macro="" textlink="">
      <xdr:nvSpPr>
        <xdr:cNvPr id="534" name="楕円 533"/>
        <xdr:cNvSpPr/>
      </xdr:nvSpPr>
      <xdr:spPr>
        <a:xfrm>
          <a:off x="13652500" y="643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179070</xdr:colOff>
      <xdr:row>36</xdr:row>
      <xdr:rowOff>38735</xdr:rowOff>
    </xdr:from>
    <xdr:ext cx="378460" cy="259080"/>
    <xdr:sp macro="" textlink="">
      <xdr:nvSpPr>
        <xdr:cNvPr id="535" name="テキスト ボックス 534"/>
        <xdr:cNvSpPr txBox="1"/>
      </xdr:nvSpPr>
      <xdr:spPr>
        <a:xfrm>
          <a:off x="13514070" y="621093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124460</xdr:rowOff>
    </xdr:from>
    <xdr:to xmlns:xdr="http://schemas.openxmlformats.org/drawingml/2006/spreadsheetDrawing">
      <xdr:col>67</xdr:col>
      <xdr:colOff>101600</xdr:colOff>
      <xdr:row>38</xdr:row>
      <xdr:rowOff>54610</xdr:rowOff>
    </xdr:to>
    <xdr:sp macro="" textlink="">
      <xdr:nvSpPr>
        <xdr:cNvPr id="536" name="楕円 535"/>
        <xdr:cNvSpPr/>
      </xdr:nvSpPr>
      <xdr:spPr>
        <a:xfrm>
          <a:off x="12763500" y="646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38</xdr:row>
      <xdr:rowOff>45720</xdr:rowOff>
    </xdr:from>
    <xdr:ext cx="378460" cy="259080"/>
    <xdr:sp macro="" textlink="">
      <xdr:nvSpPr>
        <xdr:cNvPr id="537" name="テキスト ボックス 536"/>
        <xdr:cNvSpPr txBox="1"/>
      </xdr:nvSpPr>
      <xdr:spPr>
        <a:xfrm>
          <a:off x="12625070" y="65608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38" name="正方形/長方形 53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39" name="正方形/長方形 538"/>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0" name="正方形/長方形 539"/>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1" name="正方形/長方形 540"/>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2" name="正方形/長方形 541"/>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3" name="正方形/長方形 542"/>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4" name="正方形/長方形 543"/>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45" name="正方形/長方形 544"/>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0995" cy="217170"/>
    <xdr:sp macro="" textlink="">
      <xdr:nvSpPr>
        <xdr:cNvPr id="546" name="テキスト ボックス 545"/>
        <xdr:cNvSpPr txBox="1"/>
      </xdr:nvSpPr>
      <xdr:spPr>
        <a:xfrm>
          <a:off x="12407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47" name="直線コネクタ 546"/>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48" name="直線コネクタ 547"/>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168910</xdr:rowOff>
    </xdr:from>
    <xdr:ext cx="240030" cy="250190"/>
    <xdr:sp macro="" textlink="">
      <xdr:nvSpPr>
        <xdr:cNvPr id="549" name="テキスト ボックス 548"/>
        <xdr:cNvSpPr txBox="1"/>
      </xdr:nvSpPr>
      <xdr:spPr>
        <a:xfrm>
          <a:off x="12197080" y="9255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50" name="直線コネクタ 549"/>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0030" cy="250190"/>
    <xdr:sp macro="" textlink="">
      <xdr:nvSpPr>
        <xdr:cNvPr id="551" name="テキスト ボックス 550"/>
        <xdr:cNvSpPr txBox="1"/>
      </xdr:nvSpPr>
      <xdr:spPr>
        <a:xfrm>
          <a:off x="12197080" y="8112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2"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139700</xdr:rowOff>
    </xdr:from>
    <xdr:to xmlns:xdr="http://schemas.openxmlformats.org/drawingml/2006/spreadsheetDrawing">
      <xdr:col>85</xdr:col>
      <xdr:colOff>126365</xdr:colOff>
      <xdr:row>54</xdr:row>
      <xdr:rowOff>139700</xdr:rowOff>
    </xdr:to>
    <xdr:cxnSp macro="">
      <xdr:nvCxnSpPr>
        <xdr:cNvPr id="553" name="直線コネクタ 552"/>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10160</xdr:rowOff>
    </xdr:from>
    <xdr:ext cx="249555" cy="259080"/>
    <xdr:sp macro="" textlink="">
      <xdr:nvSpPr>
        <xdr:cNvPr id="554" name="失業対策事業費最小値テキスト"/>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55" name="直線コネクタ 554"/>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10160</xdr:rowOff>
    </xdr:from>
    <xdr:ext cx="249555" cy="259080"/>
    <xdr:sp macro="" textlink="">
      <xdr:nvSpPr>
        <xdr:cNvPr id="556" name="失業対策事業費最大値テキスト"/>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57" name="直線コネクタ 556"/>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139700</xdr:rowOff>
    </xdr:from>
    <xdr:to xmlns:xdr="http://schemas.openxmlformats.org/drawingml/2006/spreadsheetDrawing">
      <xdr:col>85</xdr:col>
      <xdr:colOff>127000</xdr:colOff>
      <xdr:row>54</xdr:row>
      <xdr:rowOff>139700</xdr:rowOff>
    </xdr:to>
    <xdr:cxnSp macro="">
      <xdr:nvCxnSpPr>
        <xdr:cNvPr id="558" name="直線コネクタ 557"/>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67310</xdr:rowOff>
    </xdr:from>
    <xdr:ext cx="249555" cy="259080"/>
    <xdr:sp macro="" textlink="">
      <xdr:nvSpPr>
        <xdr:cNvPr id="559" name="失業対策事業費平均値テキスト"/>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60" name="フローチャート: 判断 559"/>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139700</xdr:rowOff>
    </xdr:from>
    <xdr:to xmlns:xdr="http://schemas.openxmlformats.org/drawingml/2006/spreadsheetDrawing">
      <xdr:col>81</xdr:col>
      <xdr:colOff>50800</xdr:colOff>
      <xdr:row>54</xdr:row>
      <xdr:rowOff>139700</xdr:rowOff>
    </xdr:to>
    <xdr:cxnSp macro="">
      <xdr:nvCxnSpPr>
        <xdr:cNvPr id="561" name="直線コネクタ 560"/>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62" name="フローチャート: 判断 561"/>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0665" cy="259080"/>
    <xdr:sp macro="" textlink="">
      <xdr:nvSpPr>
        <xdr:cNvPr id="563" name="テキスト ボックス 562"/>
        <xdr:cNvSpPr txBox="1"/>
      </xdr:nvSpPr>
      <xdr:spPr>
        <a:xfrm>
          <a:off x="15356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139700</xdr:rowOff>
    </xdr:from>
    <xdr:to xmlns:xdr="http://schemas.openxmlformats.org/drawingml/2006/spreadsheetDrawing">
      <xdr:col>76</xdr:col>
      <xdr:colOff>114300</xdr:colOff>
      <xdr:row>54</xdr:row>
      <xdr:rowOff>139700</xdr:rowOff>
    </xdr:to>
    <xdr:cxnSp macro="">
      <xdr:nvCxnSpPr>
        <xdr:cNvPr id="564" name="直線コネクタ 563"/>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65" name="フローチャート: 判断 564"/>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55</xdr:row>
      <xdr:rowOff>10160</xdr:rowOff>
    </xdr:from>
    <xdr:ext cx="240665" cy="259080"/>
    <xdr:sp macro="" textlink="">
      <xdr:nvSpPr>
        <xdr:cNvPr id="566" name="テキスト ボックス 565"/>
        <xdr:cNvSpPr txBox="1"/>
      </xdr:nvSpPr>
      <xdr:spPr>
        <a:xfrm>
          <a:off x="14467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139700</xdr:rowOff>
    </xdr:from>
    <xdr:to xmlns:xdr="http://schemas.openxmlformats.org/drawingml/2006/spreadsheetDrawing">
      <xdr:col>71</xdr:col>
      <xdr:colOff>177800</xdr:colOff>
      <xdr:row>54</xdr:row>
      <xdr:rowOff>139700</xdr:rowOff>
    </xdr:to>
    <xdr:cxnSp macro="">
      <xdr:nvCxnSpPr>
        <xdr:cNvPr id="567" name="直線コネクタ 566"/>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68" name="フローチャート: 判断 567"/>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0665" cy="259080"/>
    <xdr:sp macro="" textlink="">
      <xdr:nvSpPr>
        <xdr:cNvPr id="569" name="テキスト ボックス 568"/>
        <xdr:cNvSpPr txBox="1"/>
      </xdr:nvSpPr>
      <xdr:spPr>
        <a:xfrm>
          <a:off x="13578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70" name="フローチャート: 判断 569"/>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0665" cy="259080"/>
    <xdr:sp macro="" textlink="">
      <xdr:nvSpPr>
        <xdr:cNvPr id="571" name="テキスト ボックス 570"/>
        <xdr:cNvSpPr txBox="1"/>
      </xdr:nvSpPr>
      <xdr:spPr>
        <a:xfrm>
          <a:off x="12689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72" name="テキスト ボックス 571"/>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73" name="テキスト ボックス 572"/>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74" name="テキスト ボックス 573"/>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75" name="テキスト ボックス 574"/>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76" name="テキスト ボックス 575"/>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77" name="楕円 576"/>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124460</xdr:rowOff>
    </xdr:from>
    <xdr:ext cx="249555" cy="259080"/>
    <xdr:sp macro="" textlink="">
      <xdr:nvSpPr>
        <xdr:cNvPr id="578" name="失業対策事業費該当値テキスト"/>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79" name="楕円 578"/>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0665" cy="259080"/>
    <xdr:sp macro="" textlink="">
      <xdr:nvSpPr>
        <xdr:cNvPr id="580" name="テキスト ボックス 579"/>
        <xdr:cNvSpPr txBox="1"/>
      </xdr:nvSpPr>
      <xdr:spPr>
        <a:xfrm>
          <a:off x="15356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81" name="楕円 580"/>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53</xdr:row>
      <xdr:rowOff>35560</xdr:rowOff>
    </xdr:from>
    <xdr:ext cx="240665" cy="259080"/>
    <xdr:sp macro="" textlink="">
      <xdr:nvSpPr>
        <xdr:cNvPr id="582" name="テキスト ボックス 581"/>
        <xdr:cNvSpPr txBox="1"/>
      </xdr:nvSpPr>
      <xdr:spPr>
        <a:xfrm>
          <a:off x="14467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83" name="楕円 582"/>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0665" cy="259080"/>
    <xdr:sp macro="" textlink="">
      <xdr:nvSpPr>
        <xdr:cNvPr id="584" name="テキスト ボックス 583"/>
        <xdr:cNvSpPr txBox="1"/>
      </xdr:nvSpPr>
      <xdr:spPr>
        <a:xfrm>
          <a:off x="13578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85" name="楕円 584"/>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0665" cy="259080"/>
    <xdr:sp macro="" textlink="">
      <xdr:nvSpPr>
        <xdr:cNvPr id="586" name="テキスト ボックス 585"/>
        <xdr:cNvSpPr txBox="1"/>
      </xdr:nvSpPr>
      <xdr:spPr>
        <a:xfrm>
          <a:off x="12689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87" name="正方形/長方形 58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88" name="正方形/長方形 587"/>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589" name="正方形/長方形 588"/>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590" name="正方形/長方形 589"/>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591" name="正方形/長方形 590"/>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592" name="正方形/長方形 591"/>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593" name="正方形/長方形 592"/>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594" name="正方形/長方形 593"/>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0995" cy="217170"/>
    <xdr:sp macro="" textlink="">
      <xdr:nvSpPr>
        <xdr:cNvPr id="595" name="テキスト ボックス 594"/>
        <xdr:cNvSpPr txBox="1"/>
      </xdr:nvSpPr>
      <xdr:spPr>
        <a:xfrm>
          <a:off x="12407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596" name="直線コネクタ 595"/>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597" name="直線コネクタ 596"/>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0030" cy="259080"/>
    <xdr:sp macro="" textlink="">
      <xdr:nvSpPr>
        <xdr:cNvPr id="598" name="テキスト ボックス 597"/>
        <xdr:cNvSpPr txBox="1"/>
      </xdr:nvSpPr>
      <xdr:spPr>
        <a:xfrm>
          <a:off x="12197080" y="13446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599" name="直線コネクタ 598"/>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35560</xdr:rowOff>
    </xdr:from>
    <xdr:ext cx="531495" cy="259080"/>
    <xdr:sp macro="" textlink="">
      <xdr:nvSpPr>
        <xdr:cNvPr id="600" name="テキスト ボックス 599"/>
        <xdr:cNvSpPr txBox="1"/>
      </xdr:nvSpPr>
      <xdr:spPr>
        <a:xfrm>
          <a:off x="11914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01" name="直線コネクタ 600"/>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168910</xdr:rowOff>
    </xdr:from>
    <xdr:ext cx="531495" cy="250190"/>
    <xdr:sp macro="" textlink="">
      <xdr:nvSpPr>
        <xdr:cNvPr id="602" name="テキスト ボックス 601"/>
        <xdr:cNvSpPr txBox="1"/>
      </xdr:nvSpPr>
      <xdr:spPr>
        <a:xfrm>
          <a:off x="11914505" y="12684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03" name="直線コネクタ 602"/>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71</xdr:row>
      <xdr:rowOff>130810</xdr:rowOff>
    </xdr:from>
    <xdr:ext cx="531495" cy="259080"/>
    <xdr:sp macro="" textlink="">
      <xdr:nvSpPr>
        <xdr:cNvPr id="604" name="テキスト ボックス 603"/>
        <xdr:cNvSpPr txBox="1"/>
      </xdr:nvSpPr>
      <xdr:spPr>
        <a:xfrm>
          <a:off x="11914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05" name="直線コネクタ 604"/>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92710</xdr:rowOff>
    </xdr:from>
    <xdr:ext cx="531495" cy="259080"/>
    <xdr:sp macro="" textlink="">
      <xdr:nvSpPr>
        <xdr:cNvPr id="606" name="テキスト ボックス 605"/>
        <xdr:cNvSpPr txBox="1"/>
      </xdr:nvSpPr>
      <xdr:spPr>
        <a:xfrm>
          <a:off x="11914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07" name="直線コネクタ 606"/>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86740" cy="250190"/>
    <xdr:sp macro="" textlink="">
      <xdr:nvSpPr>
        <xdr:cNvPr id="608" name="テキスト ボックス 607"/>
        <xdr:cNvSpPr txBox="1"/>
      </xdr:nvSpPr>
      <xdr:spPr>
        <a:xfrm>
          <a:off x="11850370" y="11541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9"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30480</xdr:rowOff>
    </xdr:from>
    <xdr:to xmlns:xdr="http://schemas.openxmlformats.org/drawingml/2006/spreadsheetDrawing">
      <xdr:col>85</xdr:col>
      <xdr:colOff>126365</xdr:colOff>
      <xdr:row>77</xdr:row>
      <xdr:rowOff>146050</xdr:rowOff>
    </xdr:to>
    <xdr:cxnSp macro="">
      <xdr:nvCxnSpPr>
        <xdr:cNvPr id="610" name="直線コネクタ 609"/>
        <xdr:cNvCxnSpPr/>
      </xdr:nvCxnSpPr>
      <xdr:spPr>
        <a:xfrm flipV="1">
          <a:off x="16317595" y="12203430"/>
          <a:ext cx="1270" cy="11442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149860</xdr:rowOff>
    </xdr:from>
    <xdr:ext cx="534670" cy="259080"/>
    <xdr:sp macro="" textlink="">
      <xdr:nvSpPr>
        <xdr:cNvPr id="611" name="公債費最小値テキスト"/>
        <xdr:cNvSpPr txBox="1"/>
      </xdr:nvSpPr>
      <xdr:spPr>
        <a:xfrm>
          <a:off x="16370300" y="133515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12,663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77</xdr:row>
      <xdr:rowOff>146050</xdr:rowOff>
    </xdr:from>
    <xdr:to xmlns:xdr="http://schemas.openxmlformats.org/drawingml/2006/spreadsheetDrawing">
      <xdr:col>86</xdr:col>
      <xdr:colOff>25400</xdr:colOff>
      <xdr:row>77</xdr:row>
      <xdr:rowOff>146050</xdr:rowOff>
    </xdr:to>
    <xdr:cxnSp macro="">
      <xdr:nvCxnSpPr>
        <xdr:cNvPr id="612" name="直線コネクタ 611"/>
        <xdr:cNvCxnSpPr/>
      </xdr:nvCxnSpPr>
      <xdr:spPr>
        <a:xfrm>
          <a:off x="16230600" y="13347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148590</xdr:rowOff>
    </xdr:from>
    <xdr:ext cx="534670" cy="259080"/>
    <xdr:sp macro="" textlink="">
      <xdr:nvSpPr>
        <xdr:cNvPr id="613" name="公債費最大値テキスト"/>
        <xdr:cNvSpPr txBox="1"/>
      </xdr:nvSpPr>
      <xdr:spPr>
        <a:xfrm>
          <a:off x="16370300" y="119786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72,728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71</xdr:row>
      <xdr:rowOff>30480</xdr:rowOff>
    </xdr:from>
    <xdr:to xmlns:xdr="http://schemas.openxmlformats.org/drawingml/2006/spreadsheetDrawing">
      <xdr:col>86</xdr:col>
      <xdr:colOff>25400</xdr:colOff>
      <xdr:row>71</xdr:row>
      <xdr:rowOff>30480</xdr:rowOff>
    </xdr:to>
    <xdr:cxnSp macro="">
      <xdr:nvCxnSpPr>
        <xdr:cNvPr id="614" name="直線コネクタ 613"/>
        <xdr:cNvCxnSpPr/>
      </xdr:nvCxnSpPr>
      <xdr:spPr>
        <a:xfrm>
          <a:off x="16230600" y="12203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72</xdr:row>
      <xdr:rowOff>124460</xdr:rowOff>
    </xdr:from>
    <xdr:to xmlns:xdr="http://schemas.openxmlformats.org/drawingml/2006/spreadsheetDrawing">
      <xdr:col>85</xdr:col>
      <xdr:colOff>127000</xdr:colOff>
      <xdr:row>72</xdr:row>
      <xdr:rowOff>135255</xdr:rowOff>
    </xdr:to>
    <xdr:cxnSp macro="">
      <xdr:nvCxnSpPr>
        <xdr:cNvPr id="615" name="直線コネクタ 614"/>
        <xdr:cNvCxnSpPr/>
      </xdr:nvCxnSpPr>
      <xdr:spPr>
        <a:xfrm>
          <a:off x="15481300" y="12468860"/>
          <a:ext cx="8382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75</xdr:row>
      <xdr:rowOff>24130</xdr:rowOff>
    </xdr:from>
    <xdr:ext cx="534670" cy="259080"/>
    <xdr:sp macro="" textlink="">
      <xdr:nvSpPr>
        <xdr:cNvPr id="616" name="公債費平均値テキスト"/>
        <xdr:cNvSpPr txBox="1"/>
      </xdr:nvSpPr>
      <xdr:spPr>
        <a:xfrm>
          <a:off x="16370300" y="128828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75</xdr:row>
      <xdr:rowOff>45720</xdr:rowOff>
    </xdr:from>
    <xdr:to xmlns:xdr="http://schemas.openxmlformats.org/drawingml/2006/spreadsheetDrawing">
      <xdr:col>85</xdr:col>
      <xdr:colOff>177800</xdr:colOff>
      <xdr:row>75</xdr:row>
      <xdr:rowOff>147320</xdr:rowOff>
    </xdr:to>
    <xdr:sp macro="" textlink="">
      <xdr:nvSpPr>
        <xdr:cNvPr id="617" name="フローチャート: 判断 616"/>
        <xdr:cNvSpPr/>
      </xdr:nvSpPr>
      <xdr:spPr>
        <a:xfrm>
          <a:off x="16268700" y="12904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72</xdr:row>
      <xdr:rowOff>124460</xdr:rowOff>
    </xdr:from>
    <xdr:to xmlns:xdr="http://schemas.openxmlformats.org/drawingml/2006/spreadsheetDrawing">
      <xdr:col>81</xdr:col>
      <xdr:colOff>50800</xdr:colOff>
      <xdr:row>73</xdr:row>
      <xdr:rowOff>13970</xdr:rowOff>
    </xdr:to>
    <xdr:cxnSp macro="">
      <xdr:nvCxnSpPr>
        <xdr:cNvPr id="618" name="直線コネクタ 617"/>
        <xdr:cNvCxnSpPr/>
      </xdr:nvCxnSpPr>
      <xdr:spPr>
        <a:xfrm flipV="1">
          <a:off x="14592300" y="1246886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75</xdr:row>
      <xdr:rowOff>30480</xdr:rowOff>
    </xdr:from>
    <xdr:to xmlns:xdr="http://schemas.openxmlformats.org/drawingml/2006/spreadsheetDrawing">
      <xdr:col>81</xdr:col>
      <xdr:colOff>101600</xdr:colOff>
      <xdr:row>75</xdr:row>
      <xdr:rowOff>132080</xdr:rowOff>
    </xdr:to>
    <xdr:sp macro="" textlink="">
      <xdr:nvSpPr>
        <xdr:cNvPr id="619" name="フローチャート: 判断 618"/>
        <xdr:cNvSpPr/>
      </xdr:nvSpPr>
      <xdr:spPr>
        <a:xfrm>
          <a:off x="15430500" y="1288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75</xdr:row>
      <xdr:rowOff>123190</xdr:rowOff>
    </xdr:from>
    <xdr:ext cx="525780" cy="250190"/>
    <xdr:sp macro="" textlink="">
      <xdr:nvSpPr>
        <xdr:cNvPr id="620" name="テキスト ボックス 619"/>
        <xdr:cNvSpPr txBox="1"/>
      </xdr:nvSpPr>
      <xdr:spPr>
        <a:xfrm>
          <a:off x="15213965" y="129819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73</xdr:row>
      <xdr:rowOff>13970</xdr:rowOff>
    </xdr:from>
    <xdr:to xmlns:xdr="http://schemas.openxmlformats.org/drawingml/2006/spreadsheetDrawing">
      <xdr:col>76</xdr:col>
      <xdr:colOff>114300</xdr:colOff>
      <xdr:row>73</xdr:row>
      <xdr:rowOff>68580</xdr:rowOff>
    </xdr:to>
    <xdr:cxnSp macro="">
      <xdr:nvCxnSpPr>
        <xdr:cNvPr id="621" name="直線コネクタ 620"/>
        <xdr:cNvCxnSpPr/>
      </xdr:nvCxnSpPr>
      <xdr:spPr>
        <a:xfrm flipV="1">
          <a:off x="13703300" y="1252982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75</xdr:row>
      <xdr:rowOff>20320</xdr:rowOff>
    </xdr:from>
    <xdr:to xmlns:xdr="http://schemas.openxmlformats.org/drawingml/2006/spreadsheetDrawing">
      <xdr:col>76</xdr:col>
      <xdr:colOff>165100</xdr:colOff>
      <xdr:row>75</xdr:row>
      <xdr:rowOff>121920</xdr:rowOff>
    </xdr:to>
    <xdr:sp macro="" textlink="">
      <xdr:nvSpPr>
        <xdr:cNvPr id="622" name="フローチャート: 判断 621"/>
        <xdr:cNvSpPr/>
      </xdr:nvSpPr>
      <xdr:spPr>
        <a:xfrm>
          <a:off x="14541500" y="1287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75</xdr:row>
      <xdr:rowOff>113030</xdr:rowOff>
    </xdr:from>
    <xdr:ext cx="525780" cy="259080"/>
    <xdr:sp macro="" textlink="">
      <xdr:nvSpPr>
        <xdr:cNvPr id="623" name="テキスト ボックス 622"/>
        <xdr:cNvSpPr txBox="1"/>
      </xdr:nvSpPr>
      <xdr:spPr>
        <a:xfrm>
          <a:off x="14324965" y="129717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34,593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73</xdr:row>
      <xdr:rowOff>68580</xdr:rowOff>
    </xdr:from>
    <xdr:to xmlns:xdr="http://schemas.openxmlformats.org/drawingml/2006/spreadsheetDrawing">
      <xdr:col>71</xdr:col>
      <xdr:colOff>177800</xdr:colOff>
      <xdr:row>73</xdr:row>
      <xdr:rowOff>113665</xdr:rowOff>
    </xdr:to>
    <xdr:cxnSp macro="">
      <xdr:nvCxnSpPr>
        <xdr:cNvPr id="624" name="直線コネクタ 623"/>
        <xdr:cNvCxnSpPr/>
      </xdr:nvCxnSpPr>
      <xdr:spPr>
        <a:xfrm flipV="1">
          <a:off x="12814300" y="12584430"/>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75</xdr:row>
      <xdr:rowOff>30480</xdr:rowOff>
    </xdr:from>
    <xdr:to xmlns:xdr="http://schemas.openxmlformats.org/drawingml/2006/spreadsheetDrawing">
      <xdr:col>72</xdr:col>
      <xdr:colOff>38100</xdr:colOff>
      <xdr:row>75</xdr:row>
      <xdr:rowOff>132080</xdr:rowOff>
    </xdr:to>
    <xdr:sp macro="" textlink="">
      <xdr:nvSpPr>
        <xdr:cNvPr id="625" name="フローチャート: 判断 624"/>
        <xdr:cNvSpPr/>
      </xdr:nvSpPr>
      <xdr:spPr>
        <a:xfrm>
          <a:off x="13652500" y="1288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75</xdr:row>
      <xdr:rowOff>123825</xdr:rowOff>
    </xdr:from>
    <xdr:ext cx="525780" cy="250190"/>
    <xdr:sp macro="" textlink="">
      <xdr:nvSpPr>
        <xdr:cNvPr id="626" name="テキスト ボックス 625"/>
        <xdr:cNvSpPr txBox="1"/>
      </xdr:nvSpPr>
      <xdr:spPr>
        <a:xfrm>
          <a:off x="13435965" y="1298257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34,050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67310</xdr:rowOff>
    </xdr:from>
    <xdr:to xmlns:xdr="http://schemas.openxmlformats.org/drawingml/2006/spreadsheetDrawing">
      <xdr:col>67</xdr:col>
      <xdr:colOff>101600</xdr:colOff>
      <xdr:row>75</xdr:row>
      <xdr:rowOff>168910</xdr:rowOff>
    </xdr:to>
    <xdr:sp macro="" textlink="">
      <xdr:nvSpPr>
        <xdr:cNvPr id="627" name="フローチャート: 判断 626"/>
        <xdr:cNvSpPr/>
      </xdr:nvSpPr>
      <xdr:spPr>
        <a:xfrm>
          <a:off x="12763500" y="1292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75</xdr:row>
      <xdr:rowOff>160020</xdr:rowOff>
    </xdr:from>
    <xdr:ext cx="525780" cy="259080"/>
    <xdr:sp macro="" textlink="">
      <xdr:nvSpPr>
        <xdr:cNvPr id="628" name="テキスト ボックス 627"/>
        <xdr:cNvSpPr txBox="1"/>
      </xdr:nvSpPr>
      <xdr:spPr>
        <a:xfrm>
          <a:off x="12546965" y="1301877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29" name="テキスト ボックス 628"/>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30" name="テキスト ボックス 629"/>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31" name="テキスト ボックス 630"/>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32" name="テキスト ボックス 631"/>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33" name="テキスト ボックス 632"/>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72</xdr:row>
      <xdr:rowOff>84455</xdr:rowOff>
    </xdr:from>
    <xdr:to xmlns:xdr="http://schemas.openxmlformats.org/drawingml/2006/spreadsheetDrawing">
      <xdr:col>85</xdr:col>
      <xdr:colOff>177800</xdr:colOff>
      <xdr:row>73</xdr:row>
      <xdr:rowOff>14605</xdr:rowOff>
    </xdr:to>
    <xdr:sp macro="" textlink="">
      <xdr:nvSpPr>
        <xdr:cNvPr id="634" name="楕円 633"/>
        <xdr:cNvSpPr/>
      </xdr:nvSpPr>
      <xdr:spPr>
        <a:xfrm>
          <a:off x="16268700" y="1242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71</xdr:row>
      <xdr:rowOff>107950</xdr:rowOff>
    </xdr:from>
    <xdr:ext cx="534670" cy="259080"/>
    <xdr:sp macro="" textlink="">
      <xdr:nvSpPr>
        <xdr:cNvPr id="635" name="公債費該当値テキスト"/>
        <xdr:cNvSpPr txBox="1"/>
      </xdr:nvSpPr>
      <xdr:spPr>
        <a:xfrm>
          <a:off x="16370300" y="122809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58,217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72</xdr:row>
      <xdr:rowOff>73660</xdr:rowOff>
    </xdr:from>
    <xdr:to xmlns:xdr="http://schemas.openxmlformats.org/drawingml/2006/spreadsheetDrawing">
      <xdr:col>81</xdr:col>
      <xdr:colOff>101600</xdr:colOff>
      <xdr:row>73</xdr:row>
      <xdr:rowOff>3810</xdr:rowOff>
    </xdr:to>
    <xdr:sp macro="" textlink="">
      <xdr:nvSpPr>
        <xdr:cNvPr id="636" name="楕円 635"/>
        <xdr:cNvSpPr/>
      </xdr:nvSpPr>
      <xdr:spPr>
        <a:xfrm>
          <a:off x="15430500" y="12418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71</xdr:row>
      <xdr:rowOff>20320</xdr:rowOff>
    </xdr:from>
    <xdr:ext cx="525780" cy="250190"/>
    <xdr:sp macro="" textlink="">
      <xdr:nvSpPr>
        <xdr:cNvPr id="637" name="テキスト ボックス 636"/>
        <xdr:cNvSpPr txBox="1"/>
      </xdr:nvSpPr>
      <xdr:spPr>
        <a:xfrm>
          <a:off x="15213965" y="1219327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58,787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72</xdr:row>
      <xdr:rowOff>134620</xdr:rowOff>
    </xdr:from>
    <xdr:to xmlns:xdr="http://schemas.openxmlformats.org/drawingml/2006/spreadsheetDrawing">
      <xdr:col>76</xdr:col>
      <xdr:colOff>165100</xdr:colOff>
      <xdr:row>73</xdr:row>
      <xdr:rowOff>64770</xdr:rowOff>
    </xdr:to>
    <xdr:sp macro="" textlink="">
      <xdr:nvSpPr>
        <xdr:cNvPr id="638" name="楕円 637"/>
        <xdr:cNvSpPr/>
      </xdr:nvSpPr>
      <xdr:spPr>
        <a:xfrm>
          <a:off x="14541500" y="1247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71</xdr:row>
      <xdr:rowOff>81280</xdr:rowOff>
    </xdr:from>
    <xdr:ext cx="525780" cy="259080"/>
    <xdr:sp macro="" textlink="">
      <xdr:nvSpPr>
        <xdr:cNvPr id="639" name="テキスト ボックス 638"/>
        <xdr:cNvSpPr txBox="1"/>
      </xdr:nvSpPr>
      <xdr:spPr>
        <a:xfrm>
          <a:off x="14324965" y="122542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73</xdr:row>
      <xdr:rowOff>17780</xdr:rowOff>
    </xdr:from>
    <xdr:to xmlns:xdr="http://schemas.openxmlformats.org/drawingml/2006/spreadsheetDrawing">
      <xdr:col>72</xdr:col>
      <xdr:colOff>38100</xdr:colOff>
      <xdr:row>73</xdr:row>
      <xdr:rowOff>119380</xdr:rowOff>
    </xdr:to>
    <xdr:sp macro="" textlink="">
      <xdr:nvSpPr>
        <xdr:cNvPr id="640" name="楕円 639"/>
        <xdr:cNvSpPr/>
      </xdr:nvSpPr>
      <xdr:spPr>
        <a:xfrm>
          <a:off x="13652500" y="1253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71</xdr:row>
      <xdr:rowOff>135890</xdr:rowOff>
    </xdr:from>
    <xdr:ext cx="525780" cy="259080"/>
    <xdr:sp macro="" textlink="">
      <xdr:nvSpPr>
        <xdr:cNvPr id="641" name="テキスト ボックス 640"/>
        <xdr:cNvSpPr txBox="1"/>
      </xdr:nvSpPr>
      <xdr:spPr>
        <a:xfrm>
          <a:off x="13435965" y="1230884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52,725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73</xdr:row>
      <xdr:rowOff>63500</xdr:rowOff>
    </xdr:from>
    <xdr:to xmlns:xdr="http://schemas.openxmlformats.org/drawingml/2006/spreadsheetDrawing">
      <xdr:col>67</xdr:col>
      <xdr:colOff>101600</xdr:colOff>
      <xdr:row>73</xdr:row>
      <xdr:rowOff>164465</xdr:rowOff>
    </xdr:to>
    <xdr:sp macro="" textlink="">
      <xdr:nvSpPr>
        <xdr:cNvPr id="642" name="楕円 641"/>
        <xdr:cNvSpPr/>
      </xdr:nvSpPr>
      <xdr:spPr>
        <a:xfrm>
          <a:off x="12763500" y="125793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72</xdr:row>
      <xdr:rowOff>10160</xdr:rowOff>
    </xdr:from>
    <xdr:ext cx="525780" cy="259080"/>
    <xdr:sp macro="" textlink="">
      <xdr:nvSpPr>
        <xdr:cNvPr id="643" name="テキスト ボックス 642"/>
        <xdr:cNvSpPr txBox="1"/>
      </xdr:nvSpPr>
      <xdr:spPr>
        <a:xfrm>
          <a:off x="12546965" y="123545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50,350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44" name="正方形/長方形 64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45" name="正方形/長方形 644"/>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46" name="正方形/長方形 645"/>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47" name="正方形/長方形 646"/>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48" name="正方形/長方形 647"/>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49" name="正方形/長方形 648"/>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50" name="正方形/長方形 649"/>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51" name="正方形/長方形 650"/>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0995" cy="217170"/>
    <xdr:sp macro="" textlink="">
      <xdr:nvSpPr>
        <xdr:cNvPr id="652" name="テキスト ボックス 651"/>
        <xdr:cNvSpPr txBox="1"/>
      </xdr:nvSpPr>
      <xdr:spPr>
        <a:xfrm>
          <a:off x="12407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53" name="直線コネクタ 652"/>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54" name="直線コネクタ 653"/>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0030" cy="250190"/>
    <xdr:sp macro="" textlink="">
      <xdr:nvSpPr>
        <xdr:cNvPr id="655" name="テキスト ボックス 654"/>
        <xdr:cNvSpPr txBox="1"/>
      </xdr:nvSpPr>
      <xdr:spPr>
        <a:xfrm>
          <a:off x="12197080" y="16799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56" name="直線コネクタ 655"/>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86740" cy="250190"/>
    <xdr:sp macro="" textlink="">
      <xdr:nvSpPr>
        <xdr:cNvPr id="657" name="テキスト ボックス 656"/>
        <xdr:cNvSpPr txBox="1"/>
      </xdr:nvSpPr>
      <xdr:spPr>
        <a:xfrm>
          <a:off x="11850370" y="163423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58" name="直線コネクタ 657"/>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92</xdr:row>
      <xdr:rowOff>111760</xdr:rowOff>
    </xdr:from>
    <xdr:ext cx="586740" cy="250190"/>
    <xdr:sp macro="" textlink="">
      <xdr:nvSpPr>
        <xdr:cNvPr id="659" name="テキスト ボックス 658"/>
        <xdr:cNvSpPr txBox="1"/>
      </xdr:nvSpPr>
      <xdr:spPr>
        <a:xfrm>
          <a:off x="11850370" y="158851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60" name="直線コネクタ 659"/>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168910</xdr:rowOff>
    </xdr:from>
    <xdr:ext cx="586740" cy="250190"/>
    <xdr:sp macro="" textlink="">
      <xdr:nvSpPr>
        <xdr:cNvPr id="661" name="テキスト ボックス 660"/>
        <xdr:cNvSpPr txBox="1"/>
      </xdr:nvSpPr>
      <xdr:spPr>
        <a:xfrm>
          <a:off x="11850370" y="154279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62" name="直線コネクタ 661"/>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6740" cy="250190"/>
    <xdr:sp macro="" textlink="">
      <xdr:nvSpPr>
        <xdr:cNvPr id="663" name="テキスト ボックス 662"/>
        <xdr:cNvSpPr txBox="1"/>
      </xdr:nvSpPr>
      <xdr:spPr>
        <a:xfrm>
          <a:off x="11850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4"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92</xdr:row>
      <xdr:rowOff>106045</xdr:rowOff>
    </xdr:from>
    <xdr:to xmlns:xdr="http://schemas.openxmlformats.org/drawingml/2006/spreadsheetDrawing">
      <xdr:col>85</xdr:col>
      <xdr:colOff>126365</xdr:colOff>
      <xdr:row>98</xdr:row>
      <xdr:rowOff>129540</xdr:rowOff>
    </xdr:to>
    <xdr:cxnSp macro="">
      <xdr:nvCxnSpPr>
        <xdr:cNvPr id="665" name="直線コネクタ 664"/>
        <xdr:cNvCxnSpPr/>
      </xdr:nvCxnSpPr>
      <xdr:spPr>
        <a:xfrm flipV="1">
          <a:off x="16317595" y="15879445"/>
          <a:ext cx="1270" cy="10521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133350</xdr:rowOff>
    </xdr:from>
    <xdr:ext cx="469900" cy="250190"/>
    <xdr:sp macro="" textlink="">
      <xdr:nvSpPr>
        <xdr:cNvPr id="666" name="積立金最小値テキスト"/>
        <xdr:cNvSpPr txBox="1"/>
      </xdr:nvSpPr>
      <xdr:spPr>
        <a:xfrm>
          <a:off x="16370300" y="1693545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129540</xdr:rowOff>
    </xdr:from>
    <xdr:to xmlns:xdr="http://schemas.openxmlformats.org/drawingml/2006/spreadsheetDrawing">
      <xdr:col>86</xdr:col>
      <xdr:colOff>25400</xdr:colOff>
      <xdr:row>98</xdr:row>
      <xdr:rowOff>129540</xdr:rowOff>
    </xdr:to>
    <xdr:cxnSp macro="">
      <xdr:nvCxnSpPr>
        <xdr:cNvPr id="667" name="直線コネクタ 666"/>
        <xdr:cNvCxnSpPr/>
      </xdr:nvCxnSpPr>
      <xdr:spPr>
        <a:xfrm>
          <a:off x="16230600" y="169316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91</xdr:row>
      <xdr:rowOff>52705</xdr:rowOff>
    </xdr:from>
    <xdr:ext cx="598805" cy="250825"/>
    <xdr:sp macro="" textlink="">
      <xdr:nvSpPr>
        <xdr:cNvPr id="668" name="積立金最大値テキスト"/>
        <xdr:cNvSpPr txBox="1"/>
      </xdr:nvSpPr>
      <xdr:spPr>
        <a:xfrm>
          <a:off x="16370300" y="1565465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232,315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92</xdr:row>
      <xdr:rowOff>106045</xdr:rowOff>
    </xdr:from>
    <xdr:to xmlns:xdr="http://schemas.openxmlformats.org/drawingml/2006/spreadsheetDrawing">
      <xdr:col>86</xdr:col>
      <xdr:colOff>25400</xdr:colOff>
      <xdr:row>92</xdr:row>
      <xdr:rowOff>106045</xdr:rowOff>
    </xdr:to>
    <xdr:cxnSp macro="">
      <xdr:nvCxnSpPr>
        <xdr:cNvPr id="669" name="直線コネクタ 668"/>
        <xdr:cNvCxnSpPr/>
      </xdr:nvCxnSpPr>
      <xdr:spPr>
        <a:xfrm>
          <a:off x="16230600" y="158794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13970</xdr:rowOff>
    </xdr:from>
    <xdr:to xmlns:xdr="http://schemas.openxmlformats.org/drawingml/2006/spreadsheetDrawing">
      <xdr:col>85</xdr:col>
      <xdr:colOff>127000</xdr:colOff>
      <xdr:row>98</xdr:row>
      <xdr:rowOff>38735</xdr:rowOff>
    </xdr:to>
    <xdr:cxnSp macro="">
      <xdr:nvCxnSpPr>
        <xdr:cNvPr id="670" name="直線コネクタ 669"/>
        <xdr:cNvCxnSpPr/>
      </xdr:nvCxnSpPr>
      <xdr:spPr>
        <a:xfrm>
          <a:off x="15481300" y="16816070"/>
          <a:ext cx="8382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97</xdr:row>
      <xdr:rowOff>143510</xdr:rowOff>
    </xdr:from>
    <xdr:ext cx="534670" cy="251460"/>
    <xdr:sp macro="" textlink="">
      <xdr:nvSpPr>
        <xdr:cNvPr id="671" name="積立金平均値テキスト"/>
        <xdr:cNvSpPr txBox="1"/>
      </xdr:nvSpPr>
      <xdr:spPr>
        <a:xfrm>
          <a:off x="16370300" y="1677416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21,014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164465</xdr:rowOff>
    </xdr:from>
    <xdr:to xmlns:xdr="http://schemas.openxmlformats.org/drawingml/2006/spreadsheetDrawing">
      <xdr:col>85</xdr:col>
      <xdr:colOff>177800</xdr:colOff>
      <xdr:row>98</xdr:row>
      <xdr:rowOff>94615</xdr:rowOff>
    </xdr:to>
    <xdr:sp macro="" textlink="">
      <xdr:nvSpPr>
        <xdr:cNvPr id="672" name="フローチャート: 判断 671"/>
        <xdr:cNvSpPr/>
      </xdr:nvSpPr>
      <xdr:spPr>
        <a:xfrm>
          <a:off x="16268700" y="16795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13970</xdr:rowOff>
    </xdr:from>
    <xdr:to xmlns:xdr="http://schemas.openxmlformats.org/drawingml/2006/spreadsheetDrawing">
      <xdr:col>81</xdr:col>
      <xdr:colOff>50800</xdr:colOff>
      <xdr:row>98</xdr:row>
      <xdr:rowOff>53340</xdr:rowOff>
    </xdr:to>
    <xdr:cxnSp macro="">
      <xdr:nvCxnSpPr>
        <xdr:cNvPr id="673" name="直線コネクタ 672"/>
        <xdr:cNvCxnSpPr/>
      </xdr:nvCxnSpPr>
      <xdr:spPr>
        <a:xfrm flipV="1">
          <a:off x="14592300" y="16816070"/>
          <a:ext cx="8890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160020</xdr:rowOff>
    </xdr:from>
    <xdr:to xmlns:xdr="http://schemas.openxmlformats.org/drawingml/2006/spreadsheetDrawing">
      <xdr:col>81</xdr:col>
      <xdr:colOff>101600</xdr:colOff>
      <xdr:row>98</xdr:row>
      <xdr:rowOff>90170</xdr:rowOff>
    </xdr:to>
    <xdr:sp macro="" textlink="">
      <xdr:nvSpPr>
        <xdr:cNvPr id="674" name="フローチャート: 判断 673"/>
        <xdr:cNvSpPr/>
      </xdr:nvSpPr>
      <xdr:spPr>
        <a:xfrm>
          <a:off x="15430500" y="16790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81280</xdr:rowOff>
    </xdr:from>
    <xdr:ext cx="525780" cy="259080"/>
    <xdr:sp macro="" textlink="">
      <xdr:nvSpPr>
        <xdr:cNvPr id="675" name="テキスト ボックス 674"/>
        <xdr:cNvSpPr txBox="1"/>
      </xdr:nvSpPr>
      <xdr:spPr>
        <a:xfrm>
          <a:off x="15213965" y="168833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22,013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98</xdr:row>
      <xdr:rowOff>50165</xdr:rowOff>
    </xdr:from>
    <xdr:to xmlns:xdr="http://schemas.openxmlformats.org/drawingml/2006/spreadsheetDrawing">
      <xdr:col>76</xdr:col>
      <xdr:colOff>114300</xdr:colOff>
      <xdr:row>98</xdr:row>
      <xdr:rowOff>53340</xdr:rowOff>
    </xdr:to>
    <xdr:cxnSp macro="">
      <xdr:nvCxnSpPr>
        <xdr:cNvPr id="676" name="直線コネクタ 675"/>
        <xdr:cNvCxnSpPr/>
      </xdr:nvCxnSpPr>
      <xdr:spPr>
        <a:xfrm>
          <a:off x="13703300" y="1685226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160655</xdr:rowOff>
    </xdr:from>
    <xdr:to xmlns:xdr="http://schemas.openxmlformats.org/drawingml/2006/spreadsheetDrawing">
      <xdr:col>76</xdr:col>
      <xdr:colOff>165100</xdr:colOff>
      <xdr:row>98</xdr:row>
      <xdr:rowOff>90805</xdr:rowOff>
    </xdr:to>
    <xdr:sp macro="" textlink="">
      <xdr:nvSpPr>
        <xdr:cNvPr id="677" name="フローチャート: 判断 676"/>
        <xdr:cNvSpPr/>
      </xdr:nvSpPr>
      <xdr:spPr>
        <a:xfrm>
          <a:off x="14541500" y="1679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107315</xdr:rowOff>
    </xdr:from>
    <xdr:ext cx="525780" cy="259080"/>
    <xdr:sp macro="" textlink="">
      <xdr:nvSpPr>
        <xdr:cNvPr id="678" name="テキスト ボックス 677"/>
        <xdr:cNvSpPr txBox="1"/>
      </xdr:nvSpPr>
      <xdr:spPr>
        <a:xfrm>
          <a:off x="14324965" y="1656651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21,823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50165</xdr:rowOff>
    </xdr:from>
    <xdr:to xmlns:xdr="http://schemas.openxmlformats.org/drawingml/2006/spreadsheetDrawing">
      <xdr:col>71</xdr:col>
      <xdr:colOff>177800</xdr:colOff>
      <xdr:row>98</xdr:row>
      <xdr:rowOff>99060</xdr:rowOff>
    </xdr:to>
    <xdr:cxnSp macro="">
      <xdr:nvCxnSpPr>
        <xdr:cNvPr id="679" name="直線コネクタ 678"/>
        <xdr:cNvCxnSpPr/>
      </xdr:nvCxnSpPr>
      <xdr:spPr>
        <a:xfrm flipV="1">
          <a:off x="12814300" y="1685226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161290</xdr:rowOff>
    </xdr:from>
    <xdr:to xmlns:xdr="http://schemas.openxmlformats.org/drawingml/2006/spreadsheetDrawing">
      <xdr:col>72</xdr:col>
      <xdr:colOff>38100</xdr:colOff>
      <xdr:row>98</xdr:row>
      <xdr:rowOff>91440</xdr:rowOff>
    </xdr:to>
    <xdr:sp macro="" textlink="">
      <xdr:nvSpPr>
        <xdr:cNvPr id="680" name="フローチャート: 判断 679"/>
        <xdr:cNvSpPr/>
      </xdr:nvSpPr>
      <xdr:spPr>
        <a:xfrm>
          <a:off x="13652500" y="1679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107950</xdr:rowOff>
    </xdr:from>
    <xdr:ext cx="525780" cy="259080"/>
    <xdr:sp macro="" textlink="">
      <xdr:nvSpPr>
        <xdr:cNvPr id="681" name="テキスト ボックス 680"/>
        <xdr:cNvSpPr txBox="1"/>
      </xdr:nvSpPr>
      <xdr:spPr>
        <a:xfrm>
          <a:off x="13435965" y="1656715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21,638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27305</xdr:rowOff>
    </xdr:from>
    <xdr:to xmlns:xdr="http://schemas.openxmlformats.org/drawingml/2006/spreadsheetDrawing">
      <xdr:col>67</xdr:col>
      <xdr:colOff>101600</xdr:colOff>
      <xdr:row>98</xdr:row>
      <xdr:rowOff>128905</xdr:rowOff>
    </xdr:to>
    <xdr:sp macro="" textlink="">
      <xdr:nvSpPr>
        <xdr:cNvPr id="682" name="フローチャート: 判断 681"/>
        <xdr:cNvSpPr/>
      </xdr:nvSpPr>
      <xdr:spPr>
        <a:xfrm>
          <a:off x="12763500" y="16829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145415</xdr:rowOff>
    </xdr:from>
    <xdr:ext cx="525780" cy="250190"/>
    <xdr:sp macro="" textlink="">
      <xdr:nvSpPr>
        <xdr:cNvPr id="683" name="テキスト ボックス 682"/>
        <xdr:cNvSpPr txBox="1"/>
      </xdr:nvSpPr>
      <xdr:spPr>
        <a:xfrm>
          <a:off x="12546965" y="1660461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13,442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84" name="テキスト ボックス 683"/>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85" name="テキスト ボックス 684"/>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86" name="テキスト ボックス 685"/>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87" name="テキスト ボックス 686"/>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88" name="テキスト ボックス 687"/>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159385</xdr:rowOff>
    </xdr:from>
    <xdr:to xmlns:xdr="http://schemas.openxmlformats.org/drawingml/2006/spreadsheetDrawing">
      <xdr:col>85</xdr:col>
      <xdr:colOff>177800</xdr:colOff>
      <xdr:row>98</xdr:row>
      <xdr:rowOff>89535</xdr:rowOff>
    </xdr:to>
    <xdr:sp macro="" textlink="">
      <xdr:nvSpPr>
        <xdr:cNvPr id="689" name="楕円 688"/>
        <xdr:cNvSpPr/>
      </xdr:nvSpPr>
      <xdr:spPr>
        <a:xfrm>
          <a:off x="16268700" y="1679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96</xdr:row>
      <xdr:rowOff>118745</xdr:rowOff>
    </xdr:from>
    <xdr:ext cx="534670" cy="259080"/>
    <xdr:sp macro="" textlink="">
      <xdr:nvSpPr>
        <xdr:cNvPr id="690" name="積立金該当値テキスト"/>
        <xdr:cNvSpPr txBox="1"/>
      </xdr:nvSpPr>
      <xdr:spPr>
        <a:xfrm>
          <a:off x="16370300" y="165779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134620</xdr:rowOff>
    </xdr:from>
    <xdr:to xmlns:xdr="http://schemas.openxmlformats.org/drawingml/2006/spreadsheetDrawing">
      <xdr:col>81</xdr:col>
      <xdr:colOff>101600</xdr:colOff>
      <xdr:row>98</xdr:row>
      <xdr:rowOff>64770</xdr:rowOff>
    </xdr:to>
    <xdr:sp macro="" textlink="">
      <xdr:nvSpPr>
        <xdr:cNvPr id="691" name="楕円 690"/>
        <xdr:cNvSpPr/>
      </xdr:nvSpPr>
      <xdr:spPr>
        <a:xfrm>
          <a:off x="15430500" y="1676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81280</xdr:rowOff>
    </xdr:from>
    <xdr:ext cx="525780" cy="259080"/>
    <xdr:sp macro="" textlink="">
      <xdr:nvSpPr>
        <xdr:cNvPr id="692" name="テキスト ボックス 691"/>
        <xdr:cNvSpPr txBox="1"/>
      </xdr:nvSpPr>
      <xdr:spPr>
        <a:xfrm>
          <a:off x="15213965" y="165404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27,511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2540</xdr:rowOff>
    </xdr:from>
    <xdr:to xmlns:xdr="http://schemas.openxmlformats.org/drawingml/2006/spreadsheetDrawing">
      <xdr:col>76</xdr:col>
      <xdr:colOff>165100</xdr:colOff>
      <xdr:row>98</xdr:row>
      <xdr:rowOff>104140</xdr:rowOff>
    </xdr:to>
    <xdr:sp macro="" textlink="">
      <xdr:nvSpPr>
        <xdr:cNvPr id="693" name="楕円 692"/>
        <xdr:cNvSpPr/>
      </xdr:nvSpPr>
      <xdr:spPr>
        <a:xfrm>
          <a:off x="14541500" y="1680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95250</xdr:rowOff>
    </xdr:from>
    <xdr:ext cx="525780" cy="259080"/>
    <xdr:sp macro="" textlink="">
      <xdr:nvSpPr>
        <xdr:cNvPr id="694" name="テキスト ボックス 693"/>
        <xdr:cNvSpPr txBox="1"/>
      </xdr:nvSpPr>
      <xdr:spPr>
        <a:xfrm>
          <a:off x="14324965" y="1689735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18,869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170815</xdr:rowOff>
    </xdr:from>
    <xdr:to xmlns:xdr="http://schemas.openxmlformats.org/drawingml/2006/spreadsheetDrawing">
      <xdr:col>72</xdr:col>
      <xdr:colOff>38100</xdr:colOff>
      <xdr:row>98</xdr:row>
      <xdr:rowOff>100965</xdr:rowOff>
    </xdr:to>
    <xdr:sp macro="" textlink="">
      <xdr:nvSpPr>
        <xdr:cNvPr id="695" name="楕円 694"/>
        <xdr:cNvSpPr/>
      </xdr:nvSpPr>
      <xdr:spPr>
        <a:xfrm>
          <a:off x="13652500" y="1680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92075</xdr:rowOff>
    </xdr:from>
    <xdr:ext cx="525780" cy="259080"/>
    <xdr:sp macro="" textlink="">
      <xdr:nvSpPr>
        <xdr:cNvPr id="696" name="テキスト ボックス 695"/>
        <xdr:cNvSpPr txBox="1"/>
      </xdr:nvSpPr>
      <xdr:spPr>
        <a:xfrm>
          <a:off x="13435965" y="1689417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48260</xdr:rowOff>
    </xdr:from>
    <xdr:to xmlns:xdr="http://schemas.openxmlformats.org/drawingml/2006/spreadsheetDrawing">
      <xdr:col>67</xdr:col>
      <xdr:colOff>101600</xdr:colOff>
      <xdr:row>98</xdr:row>
      <xdr:rowOff>149860</xdr:rowOff>
    </xdr:to>
    <xdr:sp macro="" textlink="">
      <xdr:nvSpPr>
        <xdr:cNvPr id="697" name="楕円 696"/>
        <xdr:cNvSpPr/>
      </xdr:nvSpPr>
      <xdr:spPr>
        <a:xfrm>
          <a:off x="12763500" y="1685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98</xdr:row>
      <xdr:rowOff>140970</xdr:rowOff>
    </xdr:from>
    <xdr:ext cx="461010" cy="259080"/>
    <xdr:sp macro="" textlink="">
      <xdr:nvSpPr>
        <xdr:cNvPr id="698" name="テキスト ボックス 697"/>
        <xdr:cNvSpPr txBox="1"/>
      </xdr:nvSpPr>
      <xdr:spPr>
        <a:xfrm>
          <a:off x="12579350" y="1694307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699" name="正方形/長方形 69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0" name="正方形/長方形 699"/>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01" name="正方形/長方形 700"/>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02" name="正方形/長方形 701"/>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03" name="正方形/長方形 702"/>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04" name="正方形/長方形 703"/>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05" name="正方形/長方形 704"/>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06" name="正方形/長方形 705"/>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0995" cy="217170"/>
    <xdr:sp macro="" textlink="">
      <xdr:nvSpPr>
        <xdr:cNvPr id="707" name="テキスト ボックス 706"/>
        <xdr:cNvSpPr txBox="1"/>
      </xdr:nvSpPr>
      <xdr:spPr>
        <a:xfrm>
          <a:off x="18249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08" name="直線コネクタ 707"/>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44450</xdr:rowOff>
    </xdr:from>
    <xdr:to xmlns:xdr="http://schemas.openxmlformats.org/drawingml/2006/spreadsheetDrawing">
      <xdr:col>120</xdr:col>
      <xdr:colOff>114300</xdr:colOff>
      <xdr:row>39</xdr:row>
      <xdr:rowOff>44450</xdr:rowOff>
    </xdr:to>
    <xdr:cxnSp macro="">
      <xdr:nvCxnSpPr>
        <xdr:cNvPr id="709" name="直線コネクタ 708"/>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0030" cy="259080"/>
    <xdr:sp macro="" textlink="">
      <xdr:nvSpPr>
        <xdr:cNvPr id="710" name="テキスト ボックス 709"/>
        <xdr:cNvSpPr txBox="1"/>
      </xdr:nvSpPr>
      <xdr:spPr>
        <a:xfrm>
          <a:off x="18039080" y="6588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6350</xdr:rowOff>
    </xdr:from>
    <xdr:to xmlns:xdr="http://schemas.openxmlformats.org/drawingml/2006/spreadsheetDrawing">
      <xdr:col>120</xdr:col>
      <xdr:colOff>114300</xdr:colOff>
      <xdr:row>37</xdr:row>
      <xdr:rowOff>6350</xdr:rowOff>
    </xdr:to>
    <xdr:cxnSp macro="">
      <xdr:nvCxnSpPr>
        <xdr:cNvPr id="711" name="直線コネクタ 710"/>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35560</xdr:rowOff>
    </xdr:from>
    <xdr:ext cx="458470" cy="259080"/>
    <xdr:sp macro="" textlink="">
      <xdr:nvSpPr>
        <xdr:cNvPr id="712" name="テキスト ボックス 711"/>
        <xdr:cNvSpPr txBox="1"/>
      </xdr:nvSpPr>
      <xdr:spPr>
        <a:xfrm>
          <a:off x="17820640" y="6207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13" name="直線コネクタ 712"/>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168910</xdr:rowOff>
    </xdr:from>
    <xdr:ext cx="458470" cy="250190"/>
    <xdr:sp macro="" textlink="">
      <xdr:nvSpPr>
        <xdr:cNvPr id="714" name="テキスト ボックス 713"/>
        <xdr:cNvSpPr txBox="1"/>
      </xdr:nvSpPr>
      <xdr:spPr>
        <a:xfrm>
          <a:off x="17820640" y="5826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101600</xdr:rowOff>
    </xdr:from>
    <xdr:to xmlns:xdr="http://schemas.openxmlformats.org/drawingml/2006/spreadsheetDrawing">
      <xdr:col>120</xdr:col>
      <xdr:colOff>114300</xdr:colOff>
      <xdr:row>32</xdr:row>
      <xdr:rowOff>101600</xdr:rowOff>
    </xdr:to>
    <xdr:cxnSp macro="">
      <xdr:nvCxnSpPr>
        <xdr:cNvPr id="715" name="直線コネクタ 714"/>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130810</xdr:rowOff>
    </xdr:from>
    <xdr:ext cx="458470" cy="259080"/>
    <xdr:sp macro="" textlink="">
      <xdr:nvSpPr>
        <xdr:cNvPr id="716" name="テキスト ボックス 715"/>
        <xdr:cNvSpPr txBox="1"/>
      </xdr:nvSpPr>
      <xdr:spPr>
        <a:xfrm>
          <a:off x="17820640" y="5445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63500</xdr:rowOff>
    </xdr:from>
    <xdr:to xmlns:xdr="http://schemas.openxmlformats.org/drawingml/2006/spreadsheetDrawing">
      <xdr:col>120</xdr:col>
      <xdr:colOff>114300</xdr:colOff>
      <xdr:row>30</xdr:row>
      <xdr:rowOff>63500</xdr:rowOff>
    </xdr:to>
    <xdr:cxnSp macro="">
      <xdr:nvCxnSpPr>
        <xdr:cNvPr id="717" name="直線コネクタ 716"/>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92710</xdr:rowOff>
    </xdr:from>
    <xdr:ext cx="458470" cy="259080"/>
    <xdr:sp macro="" textlink="">
      <xdr:nvSpPr>
        <xdr:cNvPr id="718" name="テキスト ボックス 717"/>
        <xdr:cNvSpPr txBox="1"/>
      </xdr:nvSpPr>
      <xdr:spPr>
        <a:xfrm>
          <a:off x="17820640" y="5064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19" name="直線コネクタ 718"/>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0190"/>
    <xdr:sp macro="" textlink="">
      <xdr:nvSpPr>
        <xdr:cNvPr id="720" name="テキスト ボックス 719"/>
        <xdr:cNvSpPr txBox="1"/>
      </xdr:nvSpPr>
      <xdr:spPr>
        <a:xfrm>
          <a:off x="17756505" y="468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1"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120650</xdr:rowOff>
    </xdr:from>
    <xdr:to xmlns:xdr="http://schemas.openxmlformats.org/drawingml/2006/spreadsheetDrawing">
      <xdr:col>116</xdr:col>
      <xdr:colOff>62865</xdr:colOff>
      <xdr:row>39</xdr:row>
      <xdr:rowOff>44450</xdr:rowOff>
    </xdr:to>
    <xdr:cxnSp macro="">
      <xdr:nvCxnSpPr>
        <xdr:cNvPr id="722" name="直線コネクタ 721"/>
        <xdr:cNvCxnSpPr/>
      </xdr:nvCxnSpPr>
      <xdr:spPr>
        <a:xfrm flipV="1">
          <a:off x="22159595" y="5435600"/>
          <a:ext cx="1270" cy="1295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48260</xdr:rowOff>
    </xdr:from>
    <xdr:ext cx="249555" cy="259080"/>
    <xdr:sp macro="" textlink="">
      <xdr:nvSpPr>
        <xdr:cNvPr id="723" name="投資及び出資金最小値テキスト"/>
        <xdr:cNvSpPr txBox="1"/>
      </xdr:nvSpPr>
      <xdr:spPr>
        <a:xfrm>
          <a:off x="22212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44450</xdr:rowOff>
    </xdr:from>
    <xdr:to xmlns:xdr="http://schemas.openxmlformats.org/drawingml/2006/spreadsheetDrawing">
      <xdr:col>116</xdr:col>
      <xdr:colOff>152400</xdr:colOff>
      <xdr:row>39</xdr:row>
      <xdr:rowOff>44450</xdr:rowOff>
    </xdr:to>
    <xdr:cxnSp macro="">
      <xdr:nvCxnSpPr>
        <xdr:cNvPr id="724" name="直線コネクタ 723"/>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67310</xdr:rowOff>
    </xdr:from>
    <xdr:ext cx="469900" cy="259080"/>
    <xdr:sp macro="" textlink="">
      <xdr:nvSpPr>
        <xdr:cNvPr id="725" name="投資及び出資金最大値テキスト"/>
        <xdr:cNvSpPr txBox="1"/>
      </xdr:nvSpPr>
      <xdr:spPr>
        <a:xfrm>
          <a:off x="22212300" y="52108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6,800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31</xdr:row>
      <xdr:rowOff>120650</xdr:rowOff>
    </xdr:from>
    <xdr:to xmlns:xdr="http://schemas.openxmlformats.org/drawingml/2006/spreadsheetDrawing">
      <xdr:col>116</xdr:col>
      <xdr:colOff>152400</xdr:colOff>
      <xdr:row>31</xdr:row>
      <xdr:rowOff>120650</xdr:rowOff>
    </xdr:to>
    <xdr:cxnSp macro="">
      <xdr:nvCxnSpPr>
        <xdr:cNvPr id="726" name="直線コネクタ 725"/>
        <xdr:cNvCxnSpPr/>
      </xdr:nvCxnSpPr>
      <xdr:spPr>
        <a:xfrm>
          <a:off x="22072600" y="5435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35</xdr:row>
      <xdr:rowOff>98425</xdr:rowOff>
    </xdr:from>
    <xdr:to xmlns:xdr="http://schemas.openxmlformats.org/drawingml/2006/spreadsheetDrawing">
      <xdr:col>116</xdr:col>
      <xdr:colOff>63500</xdr:colOff>
      <xdr:row>36</xdr:row>
      <xdr:rowOff>66675</xdr:rowOff>
    </xdr:to>
    <xdr:cxnSp macro="">
      <xdr:nvCxnSpPr>
        <xdr:cNvPr id="727" name="直線コネクタ 726"/>
        <xdr:cNvCxnSpPr/>
      </xdr:nvCxnSpPr>
      <xdr:spPr>
        <a:xfrm flipV="1">
          <a:off x="21323300" y="6099175"/>
          <a:ext cx="838200" cy="139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6350</xdr:rowOff>
    </xdr:from>
    <xdr:ext cx="378460" cy="251460"/>
    <xdr:sp macro="" textlink="">
      <xdr:nvSpPr>
        <xdr:cNvPr id="728" name="投資及び出資金平均値テキスト"/>
        <xdr:cNvSpPr txBox="1"/>
      </xdr:nvSpPr>
      <xdr:spPr>
        <a:xfrm>
          <a:off x="22212300" y="6521450"/>
          <a:ext cx="37846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27940</xdr:rowOff>
    </xdr:from>
    <xdr:to xmlns:xdr="http://schemas.openxmlformats.org/drawingml/2006/spreadsheetDrawing">
      <xdr:col>116</xdr:col>
      <xdr:colOff>114300</xdr:colOff>
      <xdr:row>38</xdr:row>
      <xdr:rowOff>129540</xdr:rowOff>
    </xdr:to>
    <xdr:sp macro="" textlink="">
      <xdr:nvSpPr>
        <xdr:cNvPr id="729" name="フローチャート: 判断 728"/>
        <xdr:cNvSpPr/>
      </xdr:nvSpPr>
      <xdr:spPr>
        <a:xfrm>
          <a:off x="22110700" y="654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36</xdr:row>
      <xdr:rowOff>66675</xdr:rowOff>
    </xdr:from>
    <xdr:to xmlns:xdr="http://schemas.openxmlformats.org/drawingml/2006/spreadsheetDrawing">
      <xdr:col>111</xdr:col>
      <xdr:colOff>177800</xdr:colOff>
      <xdr:row>39</xdr:row>
      <xdr:rowOff>6350</xdr:rowOff>
    </xdr:to>
    <xdr:cxnSp macro="">
      <xdr:nvCxnSpPr>
        <xdr:cNvPr id="730" name="直線コネクタ 729"/>
        <xdr:cNvCxnSpPr/>
      </xdr:nvCxnSpPr>
      <xdr:spPr>
        <a:xfrm flipV="1">
          <a:off x="20434300" y="6238875"/>
          <a:ext cx="889000" cy="454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147955</xdr:rowOff>
    </xdr:from>
    <xdr:to xmlns:xdr="http://schemas.openxmlformats.org/drawingml/2006/spreadsheetDrawing">
      <xdr:col>112</xdr:col>
      <xdr:colOff>38100</xdr:colOff>
      <xdr:row>38</xdr:row>
      <xdr:rowOff>78105</xdr:rowOff>
    </xdr:to>
    <xdr:sp macro="" textlink="">
      <xdr:nvSpPr>
        <xdr:cNvPr id="731" name="フローチャート: 判断 730"/>
        <xdr:cNvSpPr/>
      </xdr:nvSpPr>
      <xdr:spPr>
        <a:xfrm>
          <a:off x="21272500" y="6491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38</xdr:row>
      <xdr:rowOff>69215</xdr:rowOff>
    </xdr:from>
    <xdr:ext cx="378460" cy="259080"/>
    <xdr:sp macro="" textlink="">
      <xdr:nvSpPr>
        <xdr:cNvPr id="732" name="テキスト ボックス 731"/>
        <xdr:cNvSpPr txBox="1"/>
      </xdr:nvSpPr>
      <xdr:spPr>
        <a:xfrm>
          <a:off x="21134070" y="658431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36</xdr:row>
      <xdr:rowOff>1270</xdr:rowOff>
    </xdr:from>
    <xdr:to xmlns:xdr="http://schemas.openxmlformats.org/drawingml/2006/spreadsheetDrawing">
      <xdr:col>107</xdr:col>
      <xdr:colOff>50800</xdr:colOff>
      <xdr:row>39</xdr:row>
      <xdr:rowOff>6350</xdr:rowOff>
    </xdr:to>
    <xdr:cxnSp macro="">
      <xdr:nvCxnSpPr>
        <xdr:cNvPr id="733" name="直線コネクタ 732"/>
        <xdr:cNvCxnSpPr/>
      </xdr:nvCxnSpPr>
      <xdr:spPr>
        <a:xfrm>
          <a:off x="19545300" y="6173470"/>
          <a:ext cx="889000" cy="519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6985</xdr:rowOff>
    </xdr:from>
    <xdr:to xmlns:xdr="http://schemas.openxmlformats.org/drawingml/2006/spreadsheetDrawing">
      <xdr:col>107</xdr:col>
      <xdr:colOff>101600</xdr:colOff>
      <xdr:row>38</xdr:row>
      <xdr:rowOff>109220</xdr:rowOff>
    </xdr:to>
    <xdr:sp macro="" textlink="">
      <xdr:nvSpPr>
        <xdr:cNvPr id="734" name="フローチャート: 判断 733"/>
        <xdr:cNvSpPr/>
      </xdr:nvSpPr>
      <xdr:spPr>
        <a:xfrm>
          <a:off x="20383500" y="65220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36</xdr:row>
      <xdr:rowOff>125095</xdr:rowOff>
    </xdr:from>
    <xdr:ext cx="378460" cy="258445"/>
    <xdr:sp macro="" textlink="">
      <xdr:nvSpPr>
        <xdr:cNvPr id="735" name="テキスト ボックス 734"/>
        <xdr:cNvSpPr txBox="1"/>
      </xdr:nvSpPr>
      <xdr:spPr>
        <a:xfrm>
          <a:off x="20245070" y="629729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35</xdr:row>
      <xdr:rowOff>92710</xdr:rowOff>
    </xdr:from>
    <xdr:to xmlns:xdr="http://schemas.openxmlformats.org/drawingml/2006/spreadsheetDrawing">
      <xdr:col>102</xdr:col>
      <xdr:colOff>114300</xdr:colOff>
      <xdr:row>36</xdr:row>
      <xdr:rowOff>1270</xdr:rowOff>
    </xdr:to>
    <xdr:cxnSp macro="">
      <xdr:nvCxnSpPr>
        <xdr:cNvPr id="736" name="直線コネクタ 735"/>
        <xdr:cNvCxnSpPr/>
      </xdr:nvCxnSpPr>
      <xdr:spPr>
        <a:xfrm>
          <a:off x="18656300" y="6093460"/>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154940</xdr:rowOff>
    </xdr:from>
    <xdr:to xmlns:xdr="http://schemas.openxmlformats.org/drawingml/2006/spreadsheetDrawing">
      <xdr:col>102</xdr:col>
      <xdr:colOff>165100</xdr:colOff>
      <xdr:row>38</xdr:row>
      <xdr:rowOff>84455</xdr:rowOff>
    </xdr:to>
    <xdr:sp macro="" textlink="">
      <xdr:nvSpPr>
        <xdr:cNvPr id="737" name="フローチャート: 判断 736"/>
        <xdr:cNvSpPr/>
      </xdr:nvSpPr>
      <xdr:spPr>
        <a:xfrm>
          <a:off x="19494500" y="64985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38</xdr:row>
      <xdr:rowOff>75565</xdr:rowOff>
    </xdr:from>
    <xdr:ext cx="378460" cy="250825"/>
    <xdr:sp macro="" textlink="">
      <xdr:nvSpPr>
        <xdr:cNvPr id="738" name="テキスト ボックス 737"/>
        <xdr:cNvSpPr txBox="1"/>
      </xdr:nvSpPr>
      <xdr:spPr>
        <a:xfrm>
          <a:off x="19356070" y="659066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137160</xdr:rowOff>
    </xdr:from>
    <xdr:to xmlns:xdr="http://schemas.openxmlformats.org/drawingml/2006/spreadsheetDrawing">
      <xdr:col>98</xdr:col>
      <xdr:colOff>38100</xdr:colOff>
      <xdr:row>38</xdr:row>
      <xdr:rowOff>67310</xdr:rowOff>
    </xdr:to>
    <xdr:sp macro="" textlink="">
      <xdr:nvSpPr>
        <xdr:cNvPr id="739" name="フローチャート: 判断 738"/>
        <xdr:cNvSpPr/>
      </xdr:nvSpPr>
      <xdr:spPr>
        <a:xfrm>
          <a:off x="18605500" y="648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38</xdr:row>
      <xdr:rowOff>58420</xdr:rowOff>
    </xdr:from>
    <xdr:ext cx="461010" cy="259080"/>
    <xdr:sp macro="" textlink="">
      <xdr:nvSpPr>
        <xdr:cNvPr id="740" name="テキスト ボックス 739"/>
        <xdr:cNvSpPr txBox="1"/>
      </xdr:nvSpPr>
      <xdr:spPr>
        <a:xfrm>
          <a:off x="18421350" y="657352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41" name="テキスト ボックス 740"/>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42" name="テキスト ボックス 741"/>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43" name="テキスト ボックス 742"/>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44" name="テキスト ボックス 743"/>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45" name="テキスト ボックス 744"/>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35</xdr:row>
      <xdr:rowOff>47625</xdr:rowOff>
    </xdr:from>
    <xdr:to xmlns:xdr="http://schemas.openxmlformats.org/drawingml/2006/spreadsheetDrawing">
      <xdr:col>116</xdr:col>
      <xdr:colOff>114300</xdr:colOff>
      <xdr:row>35</xdr:row>
      <xdr:rowOff>149225</xdr:rowOff>
    </xdr:to>
    <xdr:sp macro="" textlink="">
      <xdr:nvSpPr>
        <xdr:cNvPr id="746" name="楕円 745"/>
        <xdr:cNvSpPr/>
      </xdr:nvSpPr>
      <xdr:spPr>
        <a:xfrm>
          <a:off x="22110700" y="6048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34</xdr:row>
      <xdr:rowOff>70485</xdr:rowOff>
    </xdr:from>
    <xdr:ext cx="469900" cy="259080"/>
    <xdr:sp macro="" textlink="">
      <xdr:nvSpPr>
        <xdr:cNvPr id="747" name="投資及び出資金該当値テキスト"/>
        <xdr:cNvSpPr txBox="1"/>
      </xdr:nvSpPr>
      <xdr:spPr>
        <a:xfrm>
          <a:off x="22212300" y="58997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36</xdr:row>
      <xdr:rowOff>15875</xdr:rowOff>
    </xdr:from>
    <xdr:to xmlns:xdr="http://schemas.openxmlformats.org/drawingml/2006/spreadsheetDrawing">
      <xdr:col>112</xdr:col>
      <xdr:colOff>38100</xdr:colOff>
      <xdr:row>36</xdr:row>
      <xdr:rowOff>117475</xdr:rowOff>
    </xdr:to>
    <xdr:sp macro="" textlink="">
      <xdr:nvSpPr>
        <xdr:cNvPr id="748" name="楕円 747"/>
        <xdr:cNvSpPr/>
      </xdr:nvSpPr>
      <xdr:spPr>
        <a:xfrm>
          <a:off x="21272500" y="618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34</xdr:row>
      <xdr:rowOff>133985</xdr:rowOff>
    </xdr:from>
    <xdr:ext cx="461010" cy="250190"/>
    <xdr:sp macro="" textlink="">
      <xdr:nvSpPr>
        <xdr:cNvPr id="749" name="テキスト ボックス 748"/>
        <xdr:cNvSpPr txBox="1"/>
      </xdr:nvSpPr>
      <xdr:spPr>
        <a:xfrm>
          <a:off x="21088350" y="596328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127000</xdr:rowOff>
    </xdr:from>
    <xdr:to xmlns:xdr="http://schemas.openxmlformats.org/drawingml/2006/spreadsheetDrawing">
      <xdr:col>107</xdr:col>
      <xdr:colOff>101600</xdr:colOff>
      <xdr:row>39</xdr:row>
      <xdr:rowOff>57150</xdr:rowOff>
    </xdr:to>
    <xdr:sp macro="" textlink="">
      <xdr:nvSpPr>
        <xdr:cNvPr id="750" name="楕円 749"/>
        <xdr:cNvSpPr/>
      </xdr:nvSpPr>
      <xdr:spPr>
        <a:xfrm>
          <a:off x="20383500" y="664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39</xdr:row>
      <xdr:rowOff>48260</xdr:rowOff>
    </xdr:from>
    <xdr:ext cx="378460" cy="259080"/>
    <xdr:sp macro="" textlink="">
      <xdr:nvSpPr>
        <xdr:cNvPr id="751" name="テキスト ボックス 750"/>
        <xdr:cNvSpPr txBox="1"/>
      </xdr:nvSpPr>
      <xdr:spPr>
        <a:xfrm>
          <a:off x="20245070" y="67348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35</xdr:row>
      <xdr:rowOff>121920</xdr:rowOff>
    </xdr:from>
    <xdr:to xmlns:xdr="http://schemas.openxmlformats.org/drawingml/2006/spreadsheetDrawing">
      <xdr:col>102</xdr:col>
      <xdr:colOff>165100</xdr:colOff>
      <xdr:row>36</xdr:row>
      <xdr:rowOff>52070</xdr:rowOff>
    </xdr:to>
    <xdr:sp macro="" textlink="">
      <xdr:nvSpPr>
        <xdr:cNvPr id="752" name="楕円 751"/>
        <xdr:cNvSpPr/>
      </xdr:nvSpPr>
      <xdr:spPr>
        <a:xfrm>
          <a:off x="19494500" y="612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34</xdr:row>
      <xdr:rowOff>68580</xdr:rowOff>
    </xdr:from>
    <xdr:ext cx="461010" cy="259080"/>
    <xdr:sp macro="" textlink="">
      <xdr:nvSpPr>
        <xdr:cNvPr id="753" name="テキスト ボックス 752"/>
        <xdr:cNvSpPr txBox="1"/>
      </xdr:nvSpPr>
      <xdr:spPr>
        <a:xfrm>
          <a:off x="19310350" y="589788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35</xdr:row>
      <xdr:rowOff>41910</xdr:rowOff>
    </xdr:from>
    <xdr:to xmlns:xdr="http://schemas.openxmlformats.org/drawingml/2006/spreadsheetDrawing">
      <xdr:col>98</xdr:col>
      <xdr:colOff>38100</xdr:colOff>
      <xdr:row>35</xdr:row>
      <xdr:rowOff>143510</xdr:rowOff>
    </xdr:to>
    <xdr:sp macro="" textlink="">
      <xdr:nvSpPr>
        <xdr:cNvPr id="754" name="楕円 753"/>
        <xdr:cNvSpPr/>
      </xdr:nvSpPr>
      <xdr:spPr>
        <a:xfrm>
          <a:off x="186055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33</xdr:row>
      <xdr:rowOff>160020</xdr:rowOff>
    </xdr:from>
    <xdr:ext cx="461010" cy="259080"/>
    <xdr:sp macro="" textlink="">
      <xdr:nvSpPr>
        <xdr:cNvPr id="755" name="テキスト ボックス 754"/>
        <xdr:cNvSpPr txBox="1"/>
      </xdr:nvSpPr>
      <xdr:spPr>
        <a:xfrm>
          <a:off x="18421350" y="581787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56" name="正方形/長方形 75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57" name="正方形/長方形 756"/>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58" name="正方形/長方形 757"/>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59" name="正方形/長方形 758"/>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60" name="正方形/長方形 759"/>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61" name="正方形/長方形 760"/>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2" name="正方形/長方形 761"/>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63" name="正方形/長方形 762"/>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0995" cy="217170"/>
    <xdr:sp macro="" textlink="">
      <xdr:nvSpPr>
        <xdr:cNvPr id="764" name="テキスト ボックス 763"/>
        <xdr:cNvSpPr txBox="1"/>
      </xdr:nvSpPr>
      <xdr:spPr>
        <a:xfrm>
          <a:off x="18249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65" name="直線コネクタ 764"/>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66" name="直線コネクタ 765"/>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0030" cy="259080"/>
    <xdr:sp macro="" textlink="">
      <xdr:nvSpPr>
        <xdr:cNvPr id="767" name="テキスト ボックス 766"/>
        <xdr:cNvSpPr txBox="1"/>
      </xdr:nvSpPr>
      <xdr:spPr>
        <a:xfrm>
          <a:off x="18039080" y="10017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68" name="直線コネクタ 767"/>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1495" cy="259080"/>
    <xdr:sp macro="" textlink="">
      <xdr:nvSpPr>
        <xdr:cNvPr id="769" name="テキスト ボックス 768"/>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70" name="直線コネクタ 769"/>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0190"/>
    <xdr:sp macro="" textlink="">
      <xdr:nvSpPr>
        <xdr:cNvPr id="771" name="テキスト ボックス 770"/>
        <xdr:cNvSpPr txBox="1"/>
      </xdr:nvSpPr>
      <xdr:spPr>
        <a:xfrm>
          <a:off x="17756505" y="9255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72" name="直線コネクタ 771"/>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1495" cy="259080"/>
    <xdr:sp macro="" textlink="">
      <xdr:nvSpPr>
        <xdr:cNvPr id="773" name="テキスト ボックス 772"/>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74" name="直線コネクタ 773"/>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92710</xdr:rowOff>
    </xdr:from>
    <xdr:ext cx="531495" cy="259080"/>
    <xdr:sp macro="" textlink="">
      <xdr:nvSpPr>
        <xdr:cNvPr id="775" name="テキスト ボックス 774"/>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76" name="直線コネクタ 775"/>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47</xdr:row>
      <xdr:rowOff>54610</xdr:rowOff>
    </xdr:from>
    <xdr:ext cx="586740" cy="250190"/>
    <xdr:sp macro="" textlink="">
      <xdr:nvSpPr>
        <xdr:cNvPr id="777" name="テキスト ボックス 776"/>
        <xdr:cNvSpPr txBox="1"/>
      </xdr:nvSpPr>
      <xdr:spPr>
        <a:xfrm>
          <a:off x="17692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8"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73025</xdr:rowOff>
    </xdr:from>
    <xdr:to xmlns:xdr="http://schemas.openxmlformats.org/drawingml/2006/spreadsheetDrawing">
      <xdr:col>116</xdr:col>
      <xdr:colOff>62865</xdr:colOff>
      <xdr:row>59</xdr:row>
      <xdr:rowOff>44450</xdr:rowOff>
    </xdr:to>
    <xdr:cxnSp macro="">
      <xdr:nvCxnSpPr>
        <xdr:cNvPr id="779" name="直線コネクタ 778"/>
        <xdr:cNvCxnSpPr/>
      </xdr:nvCxnSpPr>
      <xdr:spPr>
        <a:xfrm flipV="1">
          <a:off x="22159595" y="8816975"/>
          <a:ext cx="1270" cy="13430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9555" cy="259080"/>
    <xdr:sp macro="" textlink="">
      <xdr:nvSpPr>
        <xdr:cNvPr id="780"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781" name="直線コネクタ 780"/>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50</xdr:row>
      <xdr:rowOff>19685</xdr:rowOff>
    </xdr:from>
    <xdr:ext cx="534670" cy="250190"/>
    <xdr:sp macro="" textlink="">
      <xdr:nvSpPr>
        <xdr:cNvPr id="782" name="貸付金最大値テキスト"/>
        <xdr:cNvSpPr txBox="1"/>
      </xdr:nvSpPr>
      <xdr:spPr>
        <a:xfrm>
          <a:off x="22212300" y="859218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70,487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73025</xdr:rowOff>
    </xdr:from>
    <xdr:to xmlns:xdr="http://schemas.openxmlformats.org/drawingml/2006/spreadsheetDrawing">
      <xdr:col>116</xdr:col>
      <xdr:colOff>152400</xdr:colOff>
      <xdr:row>51</xdr:row>
      <xdr:rowOff>73025</xdr:rowOff>
    </xdr:to>
    <xdr:cxnSp macro="">
      <xdr:nvCxnSpPr>
        <xdr:cNvPr id="783" name="直線コネクタ 782"/>
        <xdr:cNvCxnSpPr/>
      </xdr:nvCxnSpPr>
      <xdr:spPr>
        <a:xfrm>
          <a:off x="22072600" y="88169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58</xdr:row>
      <xdr:rowOff>145415</xdr:rowOff>
    </xdr:from>
    <xdr:to xmlns:xdr="http://schemas.openxmlformats.org/drawingml/2006/spreadsheetDrawing">
      <xdr:col>116</xdr:col>
      <xdr:colOff>63500</xdr:colOff>
      <xdr:row>58</xdr:row>
      <xdr:rowOff>146050</xdr:rowOff>
    </xdr:to>
    <xdr:cxnSp macro="">
      <xdr:nvCxnSpPr>
        <xdr:cNvPr id="784" name="直線コネクタ 783"/>
        <xdr:cNvCxnSpPr/>
      </xdr:nvCxnSpPr>
      <xdr:spPr>
        <a:xfrm flipV="1">
          <a:off x="21323300" y="1008951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109855</xdr:rowOff>
    </xdr:from>
    <xdr:ext cx="469900" cy="250825"/>
    <xdr:sp macro="" textlink="">
      <xdr:nvSpPr>
        <xdr:cNvPr id="785" name="貸付金平均値テキスト"/>
        <xdr:cNvSpPr txBox="1"/>
      </xdr:nvSpPr>
      <xdr:spPr>
        <a:xfrm>
          <a:off x="22212300" y="9882505"/>
          <a:ext cx="4699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86995</xdr:rowOff>
    </xdr:from>
    <xdr:to xmlns:xdr="http://schemas.openxmlformats.org/drawingml/2006/spreadsheetDrawing">
      <xdr:col>116</xdr:col>
      <xdr:colOff>114300</xdr:colOff>
      <xdr:row>59</xdr:row>
      <xdr:rowOff>17780</xdr:rowOff>
    </xdr:to>
    <xdr:sp macro="" textlink="">
      <xdr:nvSpPr>
        <xdr:cNvPr id="786" name="フローチャート: 判断 785"/>
        <xdr:cNvSpPr/>
      </xdr:nvSpPr>
      <xdr:spPr>
        <a:xfrm>
          <a:off x="22110700" y="100310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145415</xdr:rowOff>
    </xdr:from>
    <xdr:to xmlns:xdr="http://schemas.openxmlformats.org/drawingml/2006/spreadsheetDrawing">
      <xdr:col>111</xdr:col>
      <xdr:colOff>177800</xdr:colOff>
      <xdr:row>58</xdr:row>
      <xdr:rowOff>146050</xdr:rowOff>
    </xdr:to>
    <xdr:cxnSp macro="">
      <xdr:nvCxnSpPr>
        <xdr:cNvPr id="787" name="直線コネクタ 786"/>
        <xdr:cNvCxnSpPr/>
      </xdr:nvCxnSpPr>
      <xdr:spPr>
        <a:xfrm>
          <a:off x="20434300" y="1008951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88900</xdr:rowOff>
    </xdr:from>
    <xdr:to xmlns:xdr="http://schemas.openxmlformats.org/drawingml/2006/spreadsheetDrawing">
      <xdr:col>112</xdr:col>
      <xdr:colOff>38100</xdr:colOff>
      <xdr:row>59</xdr:row>
      <xdr:rowOff>19050</xdr:rowOff>
    </xdr:to>
    <xdr:sp macro="" textlink="">
      <xdr:nvSpPr>
        <xdr:cNvPr id="788" name="フローチャート: 判断 787"/>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57</xdr:row>
      <xdr:rowOff>35560</xdr:rowOff>
    </xdr:from>
    <xdr:ext cx="461010" cy="259080"/>
    <xdr:sp macro="" textlink="">
      <xdr:nvSpPr>
        <xdr:cNvPr id="789" name="テキスト ボックス 788"/>
        <xdr:cNvSpPr txBox="1"/>
      </xdr:nvSpPr>
      <xdr:spPr>
        <a:xfrm>
          <a:off x="21088350" y="980821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145415</xdr:rowOff>
    </xdr:from>
    <xdr:to xmlns:xdr="http://schemas.openxmlformats.org/drawingml/2006/spreadsheetDrawing">
      <xdr:col>107</xdr:col>
      <xdr:colOff>50800</xdr:colOff>
      <xdr:row>58</xdr:row>
      <xdr:rowOff>145415</xdr:rowOff>
    </xdr:to>
    <xdr:cxnSp macro="">
      <xdr:nvCxnSpPr>
        <xdr:cNvPr id="790" name="直線コネクタ 789"/>
        <xdr:cNvCxnSpPr/>
      </xdr:nvCxnSpPr>
      <xdr:spPr>
        <a:xfrm>
          <a:off x="19545300" y="1008951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86995</xdr:rowOff>
    </xdr:from>
    <xdr:to xmlns:xdr="http://schemas.openxmlformats.org/drawingml/2006/spreadsheetDrawing">
      <xdr:col>107</xdr:col>
      <xdr:colOff>101600</xdr:colOff>
      <xdr:row>59</xdr:row>
      <xdr:rowOff>17780</xdr:rowOff>
    </xdr:to>
    <xdr:sp macro="" textlink="">
      <xdr:nvSpPr>
        <xdr:cNvPr id="791" name="フローチャート: 判断 790"/>
        <xdr:cNvSpPr/>
      </xdr:nvSpPr>
      <xdr:spPr>
        <a:xfrm>
          <a:off x="20383500" y="100310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57</xdr:row>
      <xdr:rowOff>33655</xdr:rowOff>
    </xdr:from>
    <xdr:ext cx="461010" cy="258445"/>
    <xdr:sp macro="" textlink="">
      <xdr:nvSpPr>
        <xdr:cNvPr id="792" name="テキスト ボックス 791"/>
        <xdr:cNvSpPr txBox="1"/>
      </xdr:nvSpPr>
      <xdr:spPr>
        <a:xfrm>
          <a:off x="20199350" y="9806305"/>
          <a:ext cx="461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58</xdr:row>
      <xdr:rowOff>145415</xdr:rowOff>
    </xdr:from>
    <xdr:to xmlns:xdr="http://schemas.openxmlformats.org/drawingml/2006/spreadsheetDrawing">
      <xdr:col>102</xdr:col>
      <xdr:colOff>114300</xdr:colOff>
      <xdr:row>58</xdr:row>
      <xdr:rowOff>145415</xdr:rowOff>
    </xdr:to>
    <xdr:cxnSp macro="">
      <xdr:nvCxnSpPr>
        <xdr:cNvPr id="793" name="直線コネクタ 792"/>
        <xdr:cNvCxnSpPr/>
      </xdr:nvCxnSpPr>
      <xdr:spPr>
        <a:xfrm>
          <a:off x="18656300" y="1008951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80645</xdr:rowOff>
    </xdr:from>
    <xdr:to xmlns:xdr="http://schemas.openxmlformats.org/drawingml/2006/spreadsheetDrawing">
      <xdr:col>102</xdr:col>
      <xdr:colOff>165100</xdr:colOff>
      <xdr:row>59</xdr:row>
      <xdr:rowOff>10795</xdr:rowOff>
    </xdr:to>
    <xdr:sp macro="" textlink="">
      <xdr:nvSpPr>
        <xdr:cNvPr id="794" name="フローチャート: 判断 793"/>
        <xdr:cNvSpPr/>
      </xdr:nvSpPr>
      <xdr:spPr>
        <a:xfrm>
          <a:off x="19494500" y="10024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57</xdr:row>
      <xdr:rowOff>27305</xdr:rowOff>
    </xdr:from>
    <xdr:ext cx="461010" cy="259080"/>
    <xdr:sp macro="" textlink="">
      <xdr:nvSpPr>
        <xdr:cNvPr id="795" name="テキスト ボックス 794"/>
        <xdr:cNvSpPr txBox="1"/>
      </xdr:nvSpPr>
      <xdr:spPr>
        <a:xfrm>
          <a:off x="19310350" y="979995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61595</xdr:rowOff>
    </xdr:from>
    <xdr:to xmlns:xdr="http://schemas.openxmlformats.org/drawingml/2006/spreadsheetDrawing">
      <xdr:col>98</xdr:col>
      <xdr:colOff>38100</xdr:colOff>
      <xdr:row>58</xdr:row>
      <xdr:rowOff>163195</xdr:rowOff>
    </xdr:to>
    <xdr:sp macro="" textlink="">
      <xdr:nvSpPr>
        <xdr:cNvPr id="796" name="フローチャート: 判断 795"/>
        <xdr:cNvSpPr/>
      </xdr:nvSpPr>
      <xdr:spPr>
        <a:xfrm>
          <a:off x="18605500" y="1000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57</xdr:row>
      <xdr:rowOff>8255</xdr:rowOff>
    </xdr:from>
    <xdr:ext cx="461010" cy="250190"/>
    <xdr:sp macro="" textlink="">
      <xdr:nvSpPr>
        <xdr:cNvPr id="797" name="テキスト ボックス 796"/>
        <xdr:cNvSpPr txBox="1"/>
      </xdr:nvSpPr>
      <xdr:spPr>
        <a:xfrm>
          <a:off x="18421350" y="978090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798" name="テキスト ボックス 797"/>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799" name="テキスト ボックス 798"/>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0" name="テキスト ボックス 799"/>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1" name="テキスト ボックス 800"/>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2" name="テキスト ボックス 801"/>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94615</xdr:rowOff>
    </xdr:from>
    <xdr:to xmlns:xdr="http://schemas.openxmlformats.org/drawingml/2006/spreadsheetDrawing">
      <xdr:col>116</xdr:col>
      <xdr:colOff>114300</xdr:colOff>
      <xdr:row>59</xdr:row>
      <xdr:rowOff>24765</xdr:rowOff>
    </xdr:to>
    <xdr:sp macro="" textlink="">
      <xdr:nvSpPr>
        <xdr:cNvPr id="803" name="楕円 802"/>
        <xdr:cNvSpPr/>
      </xdr:nvSpPr>
      <xdr:spPr>
        <a:xfrm>
          <a:off x="22110700" y="1003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65405</xdr:rowOff>
    </xdr:from>
    <xdr:ext cx="469900" cy="250190"/>
    <xdr:sp macro="" textlink="">
      <xdr:nvSpPr>
        <xdr:cNvPr id="804" name="貸付金該当値テキスト"/>
        <xdr:cNvSpPr txBox="1"/>
      </xdr:nvSpPr>
      <xdr:spPr>
        <a:xfrm>
          <a:off x="22212300" y="1000950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95250</xdr:rowOff>
    </xdr:from>
    <xdr:to xmlns:xdr="http://schemas.openxmlformats.org/drawingml/2006/spreadsheetDrawing">
      <xdr:col>112</xdr:col>
      <xdr:colOff>38100</xdr:colOff>
      <xdr:row>59</xdr:row>
      <xdr:rowOff>25400</xdr:rowOff>
    </xdr:to>
    <xdr:sp macro="" textlink="">
      <xdr:nvSpPr>
        <xdr:cNvPr id="805" name="楕円 804"/>
        <xdr:cNvSpPr/>
      </xdr:nvSpPr>
      <xdr:spPr>
        <a:xfrm>
          <a:off x="21272500" y="1003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59</xdr:row>
      <xdr:rowOff>16510</xdr:rowOff>
    </xdr:from>
    <xdr:ext cx="461010" cy="259080"/>
    <xdr:sp macro="" textlink="">
      <xdr:nvSpPr>
        <xdr:cNvPr id="806" name="テキスト ボックス 805"/>
        <xdr:cNvSpPr txBox="1"/>
      </xdr:nvSpPr>
      <xdr:spPr>
        <a:xfrm>
          <a:off x="21088350" y="1013206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94615</xdr:rowOff>
    </xdr:from>
    <xdr:to xmlns:xdr="http://schemas.openxmlformats.org/drawingml/2006/spreadsheetDrawing">
      <xdr:col>107</xdr:col>
      <xdr:colOff>101600</xdr:colOff>
      <xdr:row>59</xdr:row>
      <xdr:rowOff>24765</xdr:rowOff>
    </xdr:to>
    <xdr:sp macro="" textlink="">
      <xdr:nvSpPr>
        <xdr:cNvPr id="807" name="楕円 806"/>
        <xdr:cNvSpPr/>
      </xdr:nvSpPr>
      <xdr:spPr>
        <a:xfrm>
          <a:off x="20383500" y="1003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59</xdr:row>
      <xdr:rowOff>15875</xdr:rowOff>
    </xdr:from>
    <xdr:ext cx="461010" cy="259080"/>
    <xdr:sp macro="" textlink="">
      <xdr:nvSpPr>
        <xdr:cNvPr id="808" name="テキスト ボックス 807"/>
        <xdr:cNvSpPr txBox="1"/>
      </xdr:nvSpPr>
      <xdr:spPr>
        <a:xfrm>
          <a:off x="20199350" y="1013142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94615</xdr:rowOff>
    </xdr:from>
    <xdr:to xmlns:xdr="http://schemas.openxmlformats.org/drawingml/2006/spreadsheetDrawing">
      <xdr:col>102</xdr:col>
      <xdr:colOff>165100</xdr:colOff>
      <xdr:row>59</xdr:row>
      <xdr:rowOff>24765</xdr:rowOff>
    </xdr:to>
    <xdr:sp macro="" textlink="">
      <xdr:nvSpPr>
        <xdr:cNvPr id="809" name="楕円 808"/>
        <xdr:cNvSpPr/>
      </xdr:nvSpPr>
      <xdr:spPr>
        <a:xfrm>
          <a:off x="19494500" y="1003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59</xdr:row>
      <xdr:rowOff>15875</xdr:rowOff>
    </xdr:from>
    <xdr:ext cx="461010" cy="259080"/>
    <xdr:sp macro="" textlink="">
      <xdr:nvSpPr>
        <xdr:cNvPr id="810" name="テキスト ボックス 809"/>
        <xdr:cNvSpPr txBox="1"/>
      </xdr:nvSpPr>
      <xdr:spPr>
        <a:xfrm>
          <a:off x="19310350" y="1013142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94615</xdr:rowOff>
    </xdr:from>
    <xdr:to xmlns:xdr="http://schemas.openxmlformats.org/drawingml/2006/spreadsheetDrawing">
      <xdr:col>98</xdr:col>
      <xdr:colOff>38100</xdr:colOff>
      <xdr:row>59</xdr:row>
      <xdr:rowOff>24765</xdr:rowOff>
    </xdr:to>
    <xdr:sp macro="" textlink="">
      <xdr:nvSpPr>
        <xdr:cNvPr id="811" name="楕円 810"/>
        <xdr:cNvSpPr/>
      </xdr:nvSpPr>
      <xdr:spPr>
        <a:xfrm>
          <a:off x="18605500" y="1003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59</xdr:row>
      <xdr:rowOff>15875</xdr:rowOff>
    </xdr:from>
    <xdr:ext cx="461010" cy="259080"/>
    <xdr:sp macro="" textlink="">
      <xdr:nvSpPr>
        <xdr:cNvPr id="812" name="テキスト ボックス 811"/>
        <xdr:cNvSpPr txBox="1"/>
      </xdr:nvSpPr>
      <xdr:spPr>
        <a:xfrm>
          <a:off x="18421350" y="1013142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13" name="正方形/長方形 81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14" name="正方形/長方形 813"/>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15" name="正方形/長方形 814"/>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16" name="正方形/長方形 815"/>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17" name="正方形/長方形 816"/>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18" name="正方形/長方形 817"/>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19" name="正方形/長方形 818"/>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44,086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20" name="正方形/長方形 819"/>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0995" cy="217170"/>
    <xdr:sp macro="" textlink="">
      <xdr:nvSpPr>
        <xdr:cNvPr id="821" name="テキスト ボックス 820"/>
        <xdr:cNvSpPr txBox="1"/>
      </xdr:nvSpPr>
      <xdr:spPr>
        <a:xfrm>
          <a:off x="18249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22" name="直線コネクタ 821"/>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80</xdr:row>
      <xdr:rowOff>111760</xdr:rowOff>
    </xdr:from>
    <xdr:ext cx="531495" cy="250190"/>
    <xdr:sp macro="" textlink="">
      <xdr:nvSpPr>
        <xdr:cNvPr id="823" name="テキスト ボックス 822"/>
        <xdr:cNvSpPr txBox="1"/>
      </xdr:nvSpPr>
      <xdr:spPr>
        <a:xfrm>
          <a:off x="17756505" y="13827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99060</xdr:rowOff>
    </xdr:from>
    <xdr:to xmlns:xdr="http://schemas.openxmlformats.org/drawingml/2006/spreadsheetDrawing">
      <xdr:col>120</xdr:col>
      <xdr:colOff>114300</xdr:colOff>
      <xdr:row>79</xdr:row>
      <xdr:rowOff>99060</xdr:rowOff>
    </xdr:to>
    <xdr:cxnSp macro="">
      <xdr:nvCxnSpPr>
        <xdr:cNvPr id="824" name="直線コネクタ 823"/>
        <xdr:cNvCxnSpPr/>
      </xdr:nvCxnSpPr>
      <xdr:spPr>
        <a:xfrm>
          <a:off x="18288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128270</xdr:rowOff>
    </xdr:from>
    <xdr:ext cx="531495" cy="259080"/>
    <xdr:sp macro="" textlink="">
      <xdr:nvSpPr>
        <xdr:cNvPr id="825" name="テキスト ボックス 824"/>
        <xdr:cNvSpPr txBox="1"/>
      </xdr:nvSpPr>
      <xdr:spPr>
        <a:xfrm>
          <a:off x="17756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114935</xdr:rowOff>
    </xdr:from>
    <xdr:to xmlns:xdr="http://schemas.openxmlformats.org/drawingml/2006/spreadsheetDrawing">
      <xdr:col>120</xdr:col>
      <xdr:colOff>114300</xdr:colOff>
      <xdr:row>77</xdr:row>
      <xdr:rowOff>114935</xdr:rowOff>
    </xdr:to>
    <xdr:cxnSp macro="">
      <xdr:nvCxnSpPr>
        <xdr:cNvPr id="826" name="直線コネクタ 825"/>
        <xdr:cNvCxnSpPr/>
      </xdr:nvCxnSpPr>
      <xdr:spPr>
        <a:xfrm>
          <a:off x="18288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144145</xdr:rowOff>
    </xdr:from>
    <xdr:ext cx="531495" cy="250825"/>
    <xdr:sp macro="" textlink="">
      <xdr:nvSpPr>
        <xdr:cNvPr id="827" name="テキスト ボックス 826"/>
        <xdr:cNvSpPr txBox="1"/>
      </xdr:nvSpPr>
      <xdr:spPr>
        <a:xfrm>
          <a:off x="17756505" y="13174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132080</xdr:rowOff>
    </xdr:from>
    <xdr:to xmlns:xdr="http://schemas.openxmlformats.org/drawingml/2006/spreadsheetDrawing">
      <xdr:col>120</xdr:col>
      <xdr:colOff>114300</xdr:colOff>
      <xdr:row>75</xdr:row>
      <xdr:rowOff>132080</xdr:rowOff>
    </xdr:to>
    <xdr:cxnSp macro="">
      <xdr:nvCxnSpPr>
        <xdr:cNvPr id="828" name="直線コネクタ 827"/>
        <xdr:cNvCxnSpPr/>
      </xdr:nvCxnSpPr>
      <xdr:spPr>
        <a:xfrm>
          <a:off x="18288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74</xdr:row>
      <xdr:rowOff>160655</xdr:rowOff>
    </xdr:from>
    <xdr:ext cx="531495" cy="259080"/>
    <xdr:sp macro="" textlink="">
      <xdr:nvSpPr>
        <xdr:cNvPr id="829" name="テキスト ボックス 828"/>
        <xdr:cNvSpPr txBox="1"/>
      </xdr:nvSpPr>
      <xdr:spPr>
        <a:xfrm>
          <a:off x="17756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147955</xdr:rowOff>
    </xdr:from>
    <xdr:to xmlns:xdr="http://schemas.openxmlformats.org/drawingml/2006/spreadsheetDrawing">
      <xdr:col>120</xdr:col>
      <xdr:colOff>114300</xdr:colOff>
      <xdr:row>73</xdr:row>
      <xdr:rowOff>147955</xdr:rowOff>
    </xdr:to>
    <xdr:cxnSp macro="">
      <xdr:nvCxnSpPr>
        <xdr:cNvPr id="830" name="直線コネクタ 829"/>
        <xdr:cNvCxnSpPr/>
      </xdr:nvCxnSpPr>
      <xdr:spPr>
        <a:xfrm>
          <a:off x="18288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6350</xdr:rowOff>
    </xdr:from>
    <xdr:ext cx="531495" cy="251460"/>
    <xdr:sp macro="" textlink="">
      <xdr:nvSpPr>
        <xdr:cNvPr id="831" name="テキスト ボックス 830"/>
        <xdr:cNvSpPr txBox="1"/>
      </xdr:nvSpPr>
      <xdr:spPr>
        <a:xfrm>
          <a:off x="17756505" y="12522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71</xdr:row>
      <xdr:rowOff>164465</xdr:rowOff>
    </xdr:from>
    <xdr:to xmlns:xdr="http://schemas.openxmlformats.org/drawingml/2006/spreadsheetDrawing">
      <xdr:col>120</xdr:col>
      <xdr:colOff>114300</xdr:colOff>
      <xdr:row>71</xdr:row>
      <xdr:rowOff>164465</xdr:rowOff>
    </xdr:to>
    <xdr:cxnSp macro="">
      <xdr:nvCxnSpPr>
        <xdr:cNvPr id="832" name="直線コネクタ 831"/>
        <xdr:cNvCxnSpPr/>
      </xdr:nvCxnSpPr>
      <xdr:spPr>
        <a:xfrm>
          <a:off x="18288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22225</xdr:rowOff>
    </xdr:from>
    <xdr:ext cx="531495" cy="258445"/>
    <xdr:sp macro="" textlink="">
      <xdr:nvSpPr>
        <xdr:cNvPr id="833" name="テキスト ボックス 832"/>
        <xdr:cNvSpPr txBox="1"/>
      </xdr:nvSpPr>
      <xdr:spPr>
        <a:xfrm>
          <a:off x="17756505" y="12195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8890</xdr:rowOff>
    </xdr:from>
    <xdr:to xmlns:xdr="http://schemas.openxmlformats.org/drawingml/2006/spreadsheetDrawing">
      <xdr:col>120</xdr:col>
      <xdr:colOff>114300</xdr:colOff>
      <xdr:row>70</xdr:row>
      <xdr:rowOff>8890</xdr:rowOff>
    </xdr:to>
    <xdr:cxnSp macro="">
      <xdr:nvCxnSpPr>
        <xdr:cNvPr id="834" name="直線コネクタ 833"/>
        <xdr:cNvCxnSpPr/>
      </xdr:nvCxnSpPr>
      <xdr:spPr>
        <a:xfrm>
          <a:off x="18288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38100</xdr:rowOff>
    </xdr:from>
    <xdr:ext cx="531495" cy="259080"/>
    <xdr:sp macro="" textlink="">
      <xdr:nvSpPr>
        <xdr:cNvPr id="835" name="テキスト ボックス 834"/>
        <xdr:cNvSpPr txBox="1"/>
      </xdr:nvSpPr>
      <xdr:spPr>
        <a:xfrm>
          <a:off x="17756505" y="11868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36" name="直線コネクタ 835"/>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67</xdr:row>
      <xdr:rowOff>54610</xdr:rowOff>
    </xdr:from>
    <xdr:ext cx="531495" cy="250190"/>
    <xdr:sp macro="" textlink="">
      <xdr:nvSpPr>
        <xdr:cNvPr id="837" name="テキスト ボックス 836"/>
        <xdr:cNvSpPr txBox="1"/>
      </xdr:nvSpPr>
      <xdr:spPr>
        <a:xfrm>
          <a:off x="17756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8"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71</xdr:row>
      <xdr:rowOff>55245</xdr:rowOff>
    </xdr:from>
    <xdr:to xmlns:xdr="http://schemas.openxmlformats.org/drawingml/2006/spreadsheetDrawing">
      <xdr:col>116</xdr:col>
      <xdr:colOff>62865</xdr:colOff>
      <xdr:row>79</xdr:row>
      <xdr:rowOff>98425</xdr:rowOff>
    </xdr:to>
    <xdr:cxnSp macro="">
      <xdr:nvCxnSpPr>
        <xdr:cNvPr id="839" name="直線コネクタ 838"/>
        <xdr:cNvCxnSpPr/>
      </xdr:nvCxnSpPr>
      <xdr:spPr>
        <a:xfrm flipV="1">
          <a:off x="22159595" y="12228195"/>
          <a:ext cx="1270" cy="14147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79</xdr:row>
      <xdr:rowOff>102235</xdr:rowOff>
    </xdr:from>
    <xdr:ext cx="534670" cy="258445"/>
    <xdr:sp macro="" textlink="">
      <xdr:nvSpPr>
        <xdr:cNvPr id="840" name="繰出金最小値テキスト"/>
        <xdr:cNvSpPr txBox="1"/>
      </xdr:nvSpPr>
      <xdr:spPr>
        <a:xfrm>
          <a:off x="22212300" y="136467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20,009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79</xdr:row>
      <xdr:rowOff>98425</xdr:rowOff>
    </xdr:from>
    <xdr:to xmlns:xdr="http://schemas.openxmlformats.org/drawingml/2006/spreadsheetDrawing">
      <xdr:col>116</xdr:col>
      <xdr:colOff>152400</xdr:colOff>
      <xdr:row>79</xdr:row>
      <xdr:rowOff>98425</xdr:rowOff>
    </xdr:to>
    <xdr:cxnSp macro="">
      <xdr:nvCxnSpPr>
        <xdr:cNvPr id="841" name="直線コネクタ 840"/>
        <xdr:cNvCxnSpPr/>
      </xdr:nvCxnSpPr>
      <xdr:spPr>
        <a:xfrm>
          <a:off x="22072600" y="136429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70</xdr:row>
      <xdr:rowOff>1905</xdr:rowOff>
    </xdr:from>
    <xdr:ext cx="534670" cy="259080"/>
    <xdr:sp macro="" textlink="">
      <xdr:nvSpPr>
        <xdr:cNvPr id="842" name="繰出金最大値テキスト"/>
        <xdr:cNvSpPr txBox="1"/>
      </xdr:nvSpPr>
      <xdr:spPr>
        <a:xfrm>
          <a:off x="22212300" y="120034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63,342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71</xdr:row>
      <xdr:rowOff>55245</xdr:rowOff>
    </xdr:from>
    <xdr:to xmlns:xdr="http://schemas.openxmlformats.org/drawingml/2006/spreadsheetDrawing">
      <xdr:col>116</xdr:col>
      <xdr:colOff>152400</xdr:colOff>
      <xdr:row>71</xdr:row>
      <xdr:rowOff>55245</xdr:rowOff>
    </xdr:to>
    <xdr:cxnSp macro="">
      <xdr:nvCxnSpPr>
        <xdr:cNvPr id="843" name="直線コネクタ 842"/>
        <xdr:cNvCxnSpPr/>
      </xdr:nvCxnSpPr>
      <xdr:spPr>
        <a:xfrm>
          <a:off x="22072600" y="12228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76</xdr:row>
      <xdr:rowOff>2540</xdr:rowOff>
    </xdr:from>
    <xdr:to xmlns:xdr="http://schemas.openxmlformats.org/drawingml/2006/spreadsheetDrawing">
      <xdr:col>116</xdr:col>
      <xdr:colOff>63500</xdr:colOff>
      <xdr:row>76</xdr:row>
      <xdr:rowOff>64770</xdr:rowOff>
    </xdr:to>
    <xdr:cxnSp macro="">
      <xdr:nvCxnSpPr>
        <xdr:cNvPr id="844" name="直線コネクタ 843"/>
        <xdr:cNvCxnSpPr/>
      </xdr:nvCxnSpPr>
      <xdr:spPr>
        <a:xfrm flipV="1">
          <a:off x="21323300" y="13032740"/>
          <a:ext cx="8382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97790</xdr:rowOff>
    </xdr:from>
    <xdr:ext cx="534670" cy="251460"/>
    <xdr:sp macro="" textlink="">
      <xdr:nvSpPr>
        <xdr:cNvPr id="845" name="繰出金平均値テキスト"/>
        <xdr:cNvSpPr txBox="1"/>
      </xdr:nvSpPr>
      <xdr:spPr>
        <a:xfrm>
          <a:off x="22212300" y="1278509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40,187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74930</xdr:rowOff>
    </xdr:from>
    <xdr:to xmlns:xdr="http://schemas.openxmlformats.org/drawingml/2006/spreadsheetDrawing">
      <xdr:col>116</xdr:col>
      <xdr:colOff>114300</xdr:colOff>
      <xdr:row>76</xdr:row>
      <xdr:rowOff>5080</xdr:rowOff>
    </xdr:to>
    <xdr:sp macro="" textlink="">
      <xdr:nvSpPr>
        <xdr:cNvPr id="846" name="フローチャート: 判断 845"/>
        <xdr:cNvSpPr/>
      </xdr:nvSpPr>
      <xdr:spPr>
        <a:xfrm>
          <a:off x="22110700" y="1293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76</xdr:row>
      <xdr:rowOff>64770</xdr:rowOff>
    </xdr:from>
    <xdr:to xmlns:xdr="http://schemas.openxmlformats.org/drawingml/2006/spreadsheetDrawing">
      <xdr:col>111</xdr:col>
      <xdr:colOff>177800</xdr:colOff>
      <xdr:row>76</xdr:row>
      <xdr:rowOff>125730</xdr:rowOff>
    </xdr:to>
    <xdr:cxnSp macro="">
      <xdr:nvCxnSpPr>
        <xdr:cNvPr id="847" name="直線コネクタ 846"/>
        <xdr:cNvCxnSpPr/>
      </xdr:nvCxnSpPr>
      <xdr:spPr>
        <a:xfrm flipV="1">
          <a:off x="20434300" y="1309497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75</xdr:row>
      <xdr:rowOff>106680</xdr:rowOff>
    </xdr:from>
    <xdr:to xmlns:xdr="http://schemas.openxmlformats.org/drawingml/2006/spreadsheetDrawing">
      <xdr:col>112</xdr:col>
      <xdr:colOff>38100</xdr:colOff>
      <xdr:row>76</xdr:row>
      <xdr:rowOff>36830</xdr:rowOff>
    </xdr:to>
    <xdr:sp macro="" textlink="">
      <xdr:nvSpPr>
        <xdr:cNvPr id="848" name="フローチャート: 判断 847"/>
        <xdr:cNvSpPr/>
      </xdr:nvSpPr>
      <xdr:spPr>
        <a:xfrm>
          <a:off x="21272500" y="1296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74</xdr:row>
      <xdr:rowOff>53340</xdr:rowOff>
    </xdr:from>
    <xdr:ext cx="525780" cy="250190"/>
    <xdr:sp macro="" textlink="">
      <xdr:nvSpPr>
        <xdr:cNvPr id="849" name="テキスト ボックス 848"/>
        <xdr:cNvSpPr txBox="1"/>
      </xdr:nvSpPr>
      <xdr:spPr>
        <a:xfrm>
          <a:off x="21055965" y="127406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39,209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76</xdr:row>
      <xdr:rowOff>125730</xdr:rowOff>
    </xdr:from>
    <xdr:to xmlns:xdr="http://schemas.openxmlformats.org/drawingml/2006/spreadsheetDrawing">
      <xdr:col>107</xdr:col>
      <xdr:colOff>50800</xdr:colOff>
      <xdr:row>76</xdr:row>
      <xdr:rowOff>152400</xdr:rowOff>
    </xdr:to>
    <xdr:cxnSp macro="">
      <xdr:nvCxnSpPr>
        <xdr:cNvPr id="850" name="直線コネクタ 849"/>
        <xdr:cNvCxnSpPr/>
      </xdr:nvCxnSpPr>
      <xdr:spPr>
        <a:xfrm flipV="1">
          <a:off x="19545300" y="1315593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168910</xdr:rowOff>
    </xdr:from>
    <xdr:to xmlns:xdr="http://schemas.openxmlformats.org/drawingml/2006/spreadsheetDrawing">
      <xdr:col>107</xdr:col>
      <xdr:colOff>101600</xdr:colOff>
      <xdr:row>76</xdr:row>
      <xdr:rowOff>99060</xdr:rowOff>
    </xdr:to>
    <xdr:sp macro="" textlink="">
      <xdr:nvSpPr>
        <xdr:cNvPr id="851" name="フローチャート: 判断 850"/>
        <xdr:cNvSpPr/>
      </xdr:nvSpPr>
      <xdr:spPr>
        <a:xfrm>
          <a:off x="20383500" y="1302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74</xdr:row>
      <xdr:rowOff>115570</xdr:rowOff>
    </xdr:from>
    <xdr:ext cx="525780" cy="259080"/>
    <xdr:sp macro="" textlink="">
      <xdr:nvSpPr>
        <xdr:cNvPr id="852" name="テキスト ボックス 851"/>
        <xdr:cNvSpPr txBox="1"/>
      </xdr:nvSpPr>
      <xdr:spPr>
        <a:xfrm>
          <a:off x="20166965" y="1280287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37,292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76</xdr:row>
      <xdr:rowOff>152400</xdr:rowOff>
    </xdr:from>
    <xdr:to xmlns:xdr="http://schemas.openxmlformats.org/drawingml/2006/spreadsheetDrawing">
      <xdr:col>102</xdr:col>
      <xdr:colOff>114300</xdr:colOff>
      <xdr:row>76</xdr:row>
      <xdr:rowOff>156210</xdr:rowOff>
    </xdr:to>
    <xdr:cxnSp macro="">
      <xdr:nvCxnSpPr>
        <xdr:cNvPr id="853" name="直線コネクタ 852"/>
        <xdr:cNvCxnSpPr/>
      </xdr:nvCxnSpPr>
      <xdr:spPr>
        <a:xfrm flipV="1">
          <a:off x="18656300" y="1318260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76</xdr:row>
      <xdr:rowOff>38100</xdr:rowOff>
    </xdr:from>
    <xdr:to xmlns:xdr="http://schemas.openxmlformats.org/drawingml/2006/spreadsheetDrawing">
      <xdr:col>102</xdr:col>
      <xdr:colOff>165100</xdr:colOff>
      <xdr:row>76</xdr:row>
      <xdr:rowOff>139700</xdr:rowOff>
    </xdr:to>
    <xdr:sp macro="" textlink="">
      <xdr:nvSpPr>
        <xdr:cNvPr id="854" name="フローチャート: 判断 853"/>
        <xdr:cNvSpPr/>
      </xdr:nvSpPr>
      <xdr:spPr>
        <a:xfrm>
          <a:off x="194945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74</xdr:row>
      <xdr:rowOff>156210</xdr:rowOff>
    </xdr:from>
    <xdr:ext cx="525780" cy="250190"/>
    <xdr:sp macro="" textlink="">
      <xdr:nvSpPr>
        <xdr:cNvPr id="855" name="テキスト ボックス 854"/>
        <xdr:cNvSpPr txBox="1"/>
      </xdr:nvSpPr>
      <xdr:spPr>
        <a:xfrm>
          <a:off x="19277965" y="1284351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36,059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76</xdr:row>
      <xdr:rowOff>40640</xdr:rowOff>
    </xdr:from>
    <xdr:to xmlns:xdr="http://schemas.openxmlformats.org/drawingml/2006/spreadsheetDrawing">
      <xdr:col>98</xdr:col>
      <xdr:colOff>38100</xdr:colOff>
      <xdr:row>76</xdr:row>
      <xdr:rowOff>141605</xdr:rowOff>
    </xdr:to>
    <xdr:sp macro="" textlink="">
      <xdr:nvSpPr>
        <xdr:cNvPr id="856" name="フローチャート: 判断 855"/>
        <xdr:cNvSpPr/>
      </xdr:nvSpPr>
      <xdr:spPr>
        <a:xfrm>
          <a:off x="18605500" y="130708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74</xdr:row>
      <xdr:rowOff>158115</xdr:rowOff>
    </xdr:from>
    <xdr:ext cx="525780" cy="250190"/>
    <xdr:sp macro="" textlink="">
      <xdr:nvSpPr>
        <xdr:cNvPr id="857" name="テキスト ボックス 856"/>
        <xdr:cNvSpPr txBox="1"/>
      </xdr:nvSpPr>
      <xdr:spPr>
        <a:xfrm>
          <a:off x="18388965" y="1284541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36,000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58" name="テキスト ボックス 857"/>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59" name="テキスト ボックス 858"/>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60" name="テキスト ボックス 859"/>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61" name="テキスト ボックス 860"/>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62" name="テキスト ボックス 861"/>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123190</xdr:rowOff>
    </xdr:from>
    <xdr:to xmlns:xdr="http://schemas.openxmlformats.org/drawingml/2006/spreadsheetDrawing">
      <xdr:col>116</xdr:col>
      <xdr:colOff>114300</xdr:colOff>
      <xdr:row>76</xdr:row>
      <xdr:rowOff>53340</xdr:rowOff>
    </xdr:to>
    <xdr:sp macro="" textlink="">
      <xdr:nvSpPr>
        <xdr:cNvPr id="863" name="楕円 862"/>
        <xdr:cNvSpPr/>
      </xdr:nvSpPr>
      <xdr:spPr>
        <a:xfrm>
          <a:off x="22110700" y="1298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75</xdr:row>
      <xdr:rowOff>101600</xdr:rowOff>
    </xdr:from>
    <xdr:ext cx="534670" cy="259080"/>
    <xdr:sp macro="" textlink="">
      <xdr:nvSpPr>
        <xdr:cNvPr id="864" name="繰出金該当値テキスト"/>
        <xdr:cNvSpPr txBox="1"/>
      </xdr:nvSpPr>
      <xdr:spPr>
        <a:xfrm>
          <a:off x="22212300" y="12960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38,708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76</xdr:row>
      <xdr:rowOff>13970</xdr:rowOff>
    </xdr:from>
    <xdr:to xmlns:xdr="http://schemas.openxmlformats.org/drawingml/2006/spreadsheetDrawing">
      <xdr:col>112</xdr:col>
      <xdr:colOff>38100</xdr:colOff>
      <xdr:row>76</xdr:row>
      <xdr:rowOff>115570</xdr:rowOff>
    </xdr:to>
    <xdr:sp macro="" textlink="">
      <xdr:nvSpPr>
        <xdr:cNvPr id="865" name="楕円 864"/>
        <xdr:cNvSpPr/>
      </xdr:nvSpPr>
      <xdr:spPr>
        <a:xfrm>
          <a:off x="21272500" y="13044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76</xdr:row>
      <xdr:rowOff>106680</xdr:rowOff>
    </xdr:from>
    <xdr:ext cx="525780" cy="259080"/>
    <xdr:sp macro="" textlink="">
      <xdr:nvSpPr>
        <xdr:cNvPr id="866" name="テキスト ボックス 865"/>
        <xdr:cNvSpPr txBox="1"/>
      </xdr:nvSpPr>
      <xdr:spPr>
        <a:xfrm>
          <a:off x="21055965" y="131368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36,803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76</xdr:row>
      <xdr:rowOff>74930</xdr:rowOff>
    </xdr:from>
    <xdr:to xmlns:xdr="http://schemas.openxmlformats.org/drawingml/2006/spreadsheetDrawing">
      <xdr:col>107</xdr:col>
      <xdr:colOff>101600</xdr:colOff>
      <xdr:row>77</xdr:row>
      <xdr:rowOff>5080</xdr:rowOff>
    </xdr:to>
    <xdr:sp macro="" textlink="">
      <xdr:nvSpPr>
        <xdr:cNvPr id="867" name="楕円 866"/>
        <xdr:cNvSpPr/>
      </xdr:nvSpPr>
      <xdr:spPr>
        <a:xfrm>
          <a:off x="20383500" y="13105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76</xdr:row>
      <xdr:rowOff>167640</xdr:rowOff>
    </xdr:from>
    <xdr:ext cx="525780" cy="250190"/>
    <xdr:sp macro="" textlink="">
      <xdr:nvSpPr>
        <xdr:cNvPr id="868" name="テキスト ボックス 867"/>
        <xdr:cNvSpPr txBox="1"/>
      </xdr:nvSpPr>
      <xdr:spPr>
        <a:xfrm>
          <a:off x="20166965" y="131978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34,929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76</xdr:row>
      <xdr:rowOff>101600</xdr:rowOff>
    </xdr:from>
    <xdr:to xmlns:xdr="http://schemas.openxmlformats.org/drawingml/2006/spreadsheetDrawing">
      <xdr:col>102</xdr:col>
      <xdr:colOff>165100</xdr:colOff>
      <xdr:row>77</xdr:row>
      <xdr:rowOff>31750</xdr:rowOff>
    </xdr:to>
    <xdr:sp macro="" textlink="">
      <xdr:nvSpPr>
        <xdr:cNvPr id="869" name="楕円 868"/>
        <xdr:cNvSpPr/>
      </xdr:nvSpPr>
      <xdr:spPr>
        <a:xfrm>
          <a:off x="19494500" y="1313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77</xdr:row>
      <xdr:rowOff>22860</xdr:rowOff>
    </xdr:from>
    <xdr:ext cx="525780" cy="259080"/>
    <xdr:sp macro="" textlink="">
      <xdr:nvSpPr>
        <xdr:cNvPr id="870" name="テキスト ボックス 869"/>
        <xdr:cNvSpPr txBox="1"/>
      </xdr:nvSpPr>
      <xdr:spPr>
        <a:xfrm>
          <a:off x="19277965" y="1322451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76</xdr:row>
      <xdr:rowOff>105410</xdr:rowOff>
    </xdr:from>
    <xdr:to xmlns:xdr="http://schemas.openxmlformats.org/drawingml/2006/spreadsheetDrawing">
      <xdr:col>98</xdr:col>
      <xdr:colOff>38100</xdr:colOff>
      <xdr:row>77</xdr:row>
      <xdr:rowOff>35560</xdr:rowOff>
    </xdr:to>
    <xdr:sp macro="" textlink="">
      <xdr:nvSpPr>
        <xdr:cNvPr id="871" name="楕円 870"/>
        <xdr:cNvSpPr/>
      </xdr:nvSpPr>
      <xdr:spPr>
        <a:xfrm>
          <a:off x="18605500" y="13135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77</xdr:row>
      <xdr:rowOff>26670</xdr:rowOff>
    </xdr:from>
    <xdr:ext cx="525780" cy="259080"/>
    <xdr:sp macro="" textlink="">
      <xdr:nvSpPr>
        <xdr:cNvPr id="872" name="テキスト ボックス 871"/>
        <xdr:cNvSpPr txBox="1"/>
      </xdr:nvSpPr>
      <xdr:spPr>
        <a:xfrm>
          <a:off x="18388965" y="1322832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34,003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73" name="正方形/長方形 87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74" name="正方形/長方形 873"/>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75" name="正方形/長方形 874"/>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76" name="正方形/長方形 875"/>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77" name="正方形/長方形 876"/>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78" name="正方形/長方形 877"/>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79" name="正方形/長方形 878"/>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0" name="正方形/長方形 879"/>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0995" cy="217170"/>
    <xdr:sp macro="" textlink="">
      <xdr:nvSpPr>
        <xdr:cNvPr id="881" name="テキスト ボックス 880"/>
        <xdr:cNvSpPr txBox="1"/>
      </xdr:nvSpPr>
      <xdr:spPr>
        <a:xfrm>
          <a:off x="18249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82" name="直線コネクタ 881"/>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83" name="直線コネクタ 882"/>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0030" cy="250190"/>
    <xdr:sp macro="" textlink="">
      <xdr:nvSpPr>
        <xdr:cNvPr id="884" name="テキスト ボックス 883"/>
        <xdr:cNvSpPr txBox="1"/>
      </xdr:nvSpPr>
      <xdr:spPr>
        <a:xfrm>
          <a:off x="18039080" y="16113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85" name="直線コネクタ 884"/>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0030" cy="250190"/>
    <xdr:sp macro="" textlink="">
      <xdr:nvSpPr>
        <xdr:cNvPr id="886" name="テキスト ボックス 885"/>
        <xdr:cNvSpPr txBox="1"/>
      </xdr:nvSpPr>
      <xdr:spPr>
        <a:xfrm>
          <a:off x="18039080" y="14970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7"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88" name="直線コネクタ 887"/>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889"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0" name="直線コネクタ 889"/>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891"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2" name="直線コネクタ 891"/>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893" name="直線コネクタ 892"/>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894"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895" name="フローチャート: 判断 89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896" name="直線コネクタ 895"/>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897" name="フローチャート: 判断 89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0665" cy="259080"/>
    <xdr:sp macro="" textlink="">
      <xdr:nvSpPr>
        <xdr:cNvPr id="898" name="テキスト ボックス 897"/>
        <xdr:cNvSpPr txBox="1"/>
      </xdr:nvSpPr>
      <xdr:spPr>
        <a:xfrm>
          <a:off x="21198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899" name="直線コネクタ 898"/>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00" name="フローチャート: 判断 89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0665" cy="259080"/>
    <xdr:sp macro="" textlink="">
      <xdr:nvSpPr>
        <xdr:cNvPr id="901" name="テキスト ボックス 900"/>
        <xdr:cNvSpPr txBox="1"/>
      </xdr:nvSpPr>
      <xdr:spPr>
        <a:xfrm>
          <a:off x="20309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02" name="直線コネクタ 901"/>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03" name="フローチャート: 判断 90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0665" cy="259080"/>
    <xdr:sp macro="" textlink="">
      <xdr:nvSpPr>
        <xdr:cNvPr id="904" name="テキスト ボックス 903"/>
        <xdr:cNvSpPr txBox="1"/>
      </xdr:nvSpPr>
      <xdr:spPr>
        <a:xfrm>
          <a:off x="19420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05" name="フローチャート: 判断 90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0665" cy="259080"/>
    <xdr:sp macro="" textlink="">
      <xdr:nvSpPr>
        <xdr:cNvPr id="906" name="テキスト ボックス 905"/>
        <xdr:cNvSpPr txBox="1"/>
      </xdr:nvSpPr>
      <xdr:spPr>
        <a:xfrm>
          <a:off x="18531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07" name="テキスト ボックス 906"/>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08" name="テキスト ボックス 907"/>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09" name="テキスト ボックス 908"/>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10" name="テキスト ボックス 909"/>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11" name="テキスト ボックス 910"/>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2" name="楕円 91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13"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4" name="楕円 91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0665" cy="259080"/>
    <xdr:sp macro="" textlink="">
      <xdr:nvSpPr>
        <xdr:cNvPr id="915" name="テキスト ボックス 914"/>
        <xdr:cNvSpPr txBox="1"/>
      </xdr:nvSpPr>
      <xdr:spPr>
        <a:xfrm>
          <a:off x="21198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6" name="楕円 91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0665" cy="259080"/>
    <xdr:sp macro="" textlink="">
      <xdr:nvSpPr>
        <xdr:cNvPr id="917" name="テキスト ボックス 916"/>
        <xdr:cNvSpPr txBox="1"/>
      </xdr:nvSpPr>
      <xdr:spPr>
        <a:xfrm>
          <a:off x="20309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8" name="楕円 91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0665" cy="259080"/>
    <xdr:sp macro="" textlink="">
      <xdr:nvSpPr>
        <xdr:cNvPr id="919" name="テキスト ボックス 918"/>
        <xdr:cNvSpPr txBox="1"/>
      </xdr:nvSpPr>
      <xdr:spPr>
        <a:xfrm>
          <a:off x="19420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0" name="楕円 91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0665" cy="259080"/>
    <xdr:sp macro="" textlink="">
      <xdr:nvSpPr>
        <xdr:cNvPr id="921" name="テキスト ボックス 920"/>
        <xdr:cNvSpPr txBox="1"/>
      </xdr:nvSpPr>
      <xdr:spPr>
        <a:xfrm>
          <a:off x="18531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22" name="正方形/長方形 9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23" name="正方形/長方形 92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24" name="テキスト ボックス 92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主な構成項目である人件費は、市町村合併に伴う地理的条件（広大な市有面積）による、総合支所、保育園、消防署などの組織体制（職員配置）の要因により、住民１人当たり99,481円となっており、全国平均、類似団体平均と比較して高い水準となっている。</a:t>
          </a:r>
          <a:endParaRPr kumimoji="1" lang="en-US" altLang="ja-JP"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今後も、民間で実施可能な事務については、民間事業者等を活用した行政サービスの提供を推進することなどにより、コスト削減を図る。普通建設事業費については、住民１人当たり69,960円と昨年度と比較して5,106円増加している。</a:t>
          </a:r>
          <a:endParaRPr kumimoji="1" lang="ja-JP" altLang="en-US" sz="1300">
            <a:latin typeface="ＭＳ Ｐゴシック"/>
            <a:ea typeface="ＭＳ Ｐゴシック"/>
          </a:endParaRPr>
        </a:p>
        <a:p>
          <a:r>
            <a:rPr kumimoji="1" lang="ja-JP" altLang="en-US" sz="1300">
              <a:solidFill>
                <a:sysClr val="windowText" lastClr="000000"/>
              </a:solidFill>
              <a:latin typeface="ＭＳ Ｐゴシック"/>
              <a:ea typeface="ＭＳ Ｐゴシック"/>
            </a:rPr>
            <a:t>　また、道路整備事業などに係る経費が増加していることから、全国平均、類似団体平均と比較すると依然として高い水準である。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公債費や投資及び出資金などについても、全国平均、類似団体平均と比較すると高い水準となっている。今後も事業の見直しなどにより経費の抑制に努める。</a:t>
          </a:r>
        </a:p>
        <a:p>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広島県廿日市市</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115,451
113,579
489.49
64,218,735
63,187,941
347,407
31,256,652
64,894,105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7.6
65.8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0190"/>
    <xdr:sp macro="" textlink="">
      <xdr:nvSpPr>
        <xdr:cNvPr id="30" name="テキスト ボックス 29"/>
        <xdr:cNvSpPr txBox="1"/>
      </xdr:nvSpPr>
      <xdr:spPr>
        <a:xfrm>
          <a:off x="698500" y="3175000"/>
          <a:ext cx="6046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1460"/>
    <xdr:sp macro="" textlink="">
      <xdr:nvSpPr>
        <xdr:cNvPr id="31" name="テキスト ボックス 30"/>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0995" cy="217170"/>
    <xdr:sp macro="" textlink="">
      <xdr:nvSpPr>
        <xdr:cNvPr id="40" name="テキスト ボックス 39"/>
        <xdr:cNvSpPr txBox="1"/>
      </xdr:nvSpPr>
      <xdr:spPr>
        <a:xfrm>
          <a:off x="723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111760</xdr:rowOff>
    </xdr:from>
    <xdr:ext cx="458470" cy="250190"/>
    <xdr:sp macro="" textlink="">
      <xdr:nvSpPr>
        <xdr:cNvPr id="42" name="テキスト ボックス 41"/>
        <xdr:cNvSpPr txBox="1"/>
      </xdr:nvSpPr>
      <xdr:spPr>
        <a:xfrm>
          <a:off x="294640" y="6969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25400</xdr:rowOff>
    </xdr:from>
    <xdr:to xmlns:xdr="http://schemas.openxmlformats.org/drawingml/2006/spreadsheetDrawing">
      <xdr:col>28</xdr:col>
      <xdr:colOff>114300</xdr:colOff>
      <xdr:row>38</xdr:row>
      <xdr:rowOff>25400</xdr:rowOff>
    </xdr:to>
    <xdr:cxnSp macro="">
      <xdr:nvCxnSpPr>
        <xdr:cNvPr id="43" name="直線コネクタ 42"/>
        <xdr:cNvCxnSpPr/>
      </xdr:nvCxnSpPr>
      <xdr:spPr>
        <a:xfrm>
          <a:off x="762000" y="6540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37</xdr:row>
      <xdr:rowOff>54610</xdr:rowOff>
    </xdr:from>
    <xdr:ext cx="458470" cy="250190"/>
    <xdr:sp macro="" textlink="">
      <xdr:nvSpPr>
        <xdr:cNvPr id="44" name="テキスト ボックス 43"/>
        <xdr:cNvSpPr txBox="1"/>
      </xdr:nvSpPr>
      <xdr:spPr>
        <a:xfrm>
          <a:off x="294640" y="63982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5" name="直線コネクタ 44"/>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168910</xdr:rowOff>
    </xdr:from>
    <xdr:ext cx="458470" cy="250190"/>
    <xdr:sp macro="" textlink="">
      <xdr:nvSpPr>
        <xdr:cNvPr id="46" name="テキスト ボックス 45"/>
        <xdr:cNvSpPr txBox="1"/>
      </xdr:nvSpPr>
      <xdr:spPr>
        <a:xfrm>
          <a:off x="294640" y="5826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82550</xdr:rowOff>
    </xdr:from>
    <xdr:to xmlns:xdr="http://schemas.openxmlformats.org/drawingml/2006/spreadsheetDrawing">
      <xdr:col>28</xdr:col>
      <xdr:colOff>114300</xdr:colOff>
      <xdr:row>31</xdr:row>
      <xdr:rowOff>82550</xdr:rowOff>
    </xdr:to>
    <xdr:cxnSp macro="">
      <xdr:nvCxnSpPr>
        <xdr:cNvPr id="47" name="直線コネクタ 46"/>
        <xdr:cNvCxnSpPr/>
      </xdr:nvCxnSpPr>
      <xdr:spPr>
        <a:xfrm>
          <a:off x="762000" y="539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30</xdr:row>
      <xdr:rowOff>111760</xdr:rowOff>
    </xdr:from>
    <xdr:ext cx="458470" cy="250190"/>
    <xdr:sp macro="" textlink="">
      <xdr:nvSpPr>
        <xdr:cNvPr id="48" name="テキスト ボックス 47"/>
        <xdr:cNvSpPr txBox="1"/>
      </xdr:nvSpPr>
      <xdr:spPr>
        <a:xfrm>
          <a:off x="294640" y="52552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49" name="直線コネクタ 48"/>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54610</xdr:rowOff>
    </xdr:from>
    <xdr:ext cx="458470" cy="250190"/>
    <xdr:sp macro="" textlink="">
      <xdr:nvSpPr>
        <xdr:cNvPr id="50" name="テキスト ボックス 49"/>
        <xdr:cNvSpPr txBox="1"/>
      </xdr:nvSpPr>
      <xdr:spPr>
        <a:xfrm>
          <a:off x="294640" y="4683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1"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32</xdr:row>
      <xdr:rowOff>21590</xdr:rowOff>
    </xdr:from>
    <xdr:to xmlns:xdr="http://schemas.openxmlformats.org/drawingml/2006/spreadsheetDrawing">
      <xdr:col>24</xdr:col>
      <xdr:colOff>62865</xdr:colOff>
      <xdr:row>38</xdr:row>
      <xdr:rowOff>140335</xdr:rowOff>
    </xdr:to>
    <xdr:cxnSp macro="">
      <xdr:nvCxnSpPr>
        <xdr:cNvPr id="52" name="直線コネクタ 51"/>
        <xdr:cNvCxnSpPr/>
      </xdr:nvCxnSpPr>
      <xdr:spPr>
        <a:xfrm flipV="1">
          <a:off x="4633595" y="5507990"/>
          <a:ext cx="1270" cy="11474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144145</xdr:rowOff>
    </xdr:from>
    <xdr:ext cx="469900" cy="250825"/>
    <xdr:sp macro="" textlink="">
      <xdr:nvSpPr>
        <xdr:cNvPr id="53" name="議会費最小値テキスト"/>
        <xdr:cNvSpPr txBox="1"/>
      </xdr:nvSpPr>
      <xdr:spPr>
        <a:xfrm>
          <a:off x="4686300" y="665924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140335</xdr:rowOff>
    </xdr:from>
    <xdr:to xmlns:xdr="http://schemas.openxmlformats.org/drawingml/2006/spreadsheetDrawing">
      <xdr:col>24</xdr:col>
      <xdr:colOff>152400</xdr:colOff>
      <xdr:row>38</xdr:row>
      <xdr:rowOff>140335</xdr:rowOff>
    </xdr:to>
    <xdr:cxnSp macro="">
      <xdr:nvCxnSpPr>
        <xdr:cNvPr id="54" name="直線コネクタ 53"/>
        <xdr:cNvCxnSpPr/>
      </xdr:nvCxnSpPr>
      <xdr:spPr>
        <a:xfrm>
          <a:off x="4546600" y="66554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30</xdr:row>
      <xdr:rowOff>139700</xdr:rowOff>
    </xdr:from>
    <xdr:ext cx="469900" cy="259080"/>
    <xdr:sp macro="" textlink="">
      <xdr:nvSpPr>
        <xdr:cNvPr id="55" name="議会費最大値テキスト"/>
        <xdr:cNvSpPr txBox="1"/>
      </xdr:nvSpPr>
      <xdr:spPr>
        <a:xfrm>
          <a:off x="4686300" y="52832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3,807</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32</xdr:row>
      <xdr:rowOff>21590</xdr:rowOff>
    </xdr:from>
    <xdr:to xmlns:xdr="http://schemas.openxmlformats.org/drawingml/2006/spreadsheetDrawing">
      <xdr:col>24</xdr:col>
      <xdr:colOff>152400</xdr:colOff>
      <xdr:row>32</xdr:row>
      <xdr:rowOff>21590</xdr:rowOff>
    </xdr:to>
    <xdr:cxnSp macro="">
      <xdr:nvCxnSpPr>
        <xdr:cNvPr id="56" name="直線コネクタ 55"/>
        <xdr:cNvCxnSpPr/>
      </xdr:nvCxnSpPr>
      <xdr:spPr>
        <a:xfrm>
          <a:off x="4546600" y="5507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32</xdr:row>
      <xdr:rowOff>104140</xdr:rowOff>
    </xdr:from>
    <xdr:to xmlns:xdr="http://schemas.openxmlformats.org/drawingml/2006/spreadsheetDrawing">
      <xdr:col>24</xdr:col>
      <xdr:colOff>63500</xdr:colOff>
      <xdr:row>33</xdr:row>
      <xdr:rowOff>109220</xdr:rowOff>
    </xdr:to>
    <xdr:cxnSp macro="">
      <xdr:nvCxnSpPr>
        <xdr:cNvPr id="57" name="直線コネクタ 56"/>
        <xdr:cNvCxnSpPr/>
      </xdr:nvCxnSpPr>
      <xdr:spPr>
        <a:xfrm flipV="1">
          <a:off x="3797300" y="5590540"/>
          <a:ext cx="838200" cy="176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92075</xdr:rowOff>
    </xdr:from>
    <xdr:ext cx="469900" cy="259080"/>
    <xdr:sp macro="" textlink="">
      <xdr:nvSpPr>
        <xdr:cNvPr id="58" name="議会費平均値テキスト"/>
        <xdr:cNvSpPr txBox="1"/>
      </xdr:nvSpPr>
      <xdr:spPr>
        <a:xfrm>
          <a:off x="4686300" y="609282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113665</xdr:rowOff>
    </xdr:from>
    <xdr:to xmlns:xdr="http://schemas.openxmlformats.org/drawingml/2006/spreadsheetDrawing">
      <xdr:col>24</xdr:col>
      <xdr:colOff>114300</xdr:colOff>
      <xdr:row>36</xdr:row>
      <xdr:rowOff>43815</xdr:rowOff>
    </xdr:to>
    <xdr:sp macro="" textlink="">
      <xdr:nvSpPr>
        <xdr:cNvPr id="59" name="フローチャート: 判断 58"/>
        <xdr:cNvSpPr/>
      </xdr:nvSpPr>
      <xdr:spPr>
        <a:xfrm>
          <a:off x="4584700" y="611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33</xdr:row>
      <xdr:rowOff>109220</xdr:rowOff>
    </xdr:from>
    <xdr:to xmlns:xdr="http://schemas.openxmlformats.org/drawingml/2006/spreadsheetDrawing">
      <xdr:col>19</xdr:col>
      <xdr:colOff>177800</xdr:colOff>
      <xdr:row>33</xdr:row>
      <xdr:rowOff>128270</xdr:rowOff>
    </xdr:to>
    <xdr:cxnSp macro="">
      <xdr:nvCxnSpPr>
        <xdr:cNvPr id="60" name="直線コネクタ 59"/>
        <xdr:cNvCxnSpPr/>
      </xdr:nvCxnSpPr>
      <xdr:spPr>
        <a:xfrm flipV="1">
          <a:off x="2908300" y="576707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156845</xdr:rowOff>
    </xdr:from>
    <xdr:to xmlns:xdr="http://schemas.openxmlformats.org/drawingml/2006/spreadsheetDrawing">
      <xdr:col>20</xdr:col>
      <xdr:colOff>38100</xdr:colOff>
      <xdr:row>36</xdr:row>
      <xdr:rowOff>86995</xdr:rowOff>
    </xdr:to>
    <xdr:sp macro="" textlink="">
      <xdr:nvSpPr>
        <xdr:cNvPr id="61" name="フローチャート: 判断 60"/>
        <xdr:cNvSpPr/>
      </xdr:nvSpPr>
      <xdr:spPr>
        <a:xfrm>
          <a:off x="3746500" y="6157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36</xdr:row>
      <xdr:rowOff>78105</xdr:rowOff>
    </xdr:from>
    <xdr:ext cx="461010" cy="250190"/>
    <xdr:sp macro="" textlink="">
      <xdr:nvSpPr>
        <xdr:cNvPr id="62" name="テキスト ボックス 61"/>
        <xdr:cNvSpPr txBox="1"/>
      </xdr:nvSpPr>
      <xdr:spPr>
        <a:xfrm>
          <a:off x="3562350" y="625030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33</xdr:row>
      <xdr:rowOff>128270</xdr:rowOff>
    </xdr:from>
    <xdr:to xmlns:xdr="http://schemas.openxmlformats.org/drawingml/2006/spreadsheetDrawing">
      <xdr:col>15</xdr:col>
      <xdr:colOff>50800</xdr:colOff>
      <xdr:row>34</xdr:row>
      <xdr:rowOff>114935</xdr:rowOff>
    </xdr:to>
    <xdr:cxnSp macro="">
      <xdr:nvCxnSpPr>
        <xdr:cNvPr id="63" name="直線コネクタ 62"/>
        <xdr:cNvCxnSpPr/>
      </xdr:nvCxnSpPr>
      <xdr:spPr>
        <a:xfrm flipV="1">
          <a:off x="2019300" y="5786120"/>
          <a:ext cx="889000" cy="158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3810</xdr:rowOff>
    </xdr:from>
    <xdr:to xmlns:xdr="http://schemas.openxmlformats.org/drawingml/2006/spreadsheetDrawing">
      <xdr:col>15</xdr:col>
      <xdr:colOff>101600</xdr:colOff>
      <xdr:row>36</xdr:row>
      <xdr:rowOff>105410</xdr:rowOff>
    </xdr:to>
    <xdr:sp macro="" textlink="">
      <xdr:nvSpPr>
        <xdr:cNvPr id="64" name="フローチャート: 判断 63"/>
        <xdr:cNvSpPr/>
      </xdr:nvSpPr>
      <xdr:spPr>
        <a:xfrm>
          <a:off x="2857500" y="617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36</xdr:row>
      <xdr:rowOff>96520</xdr:rowOff>
    </xdr:from>
    <xdr:ext cx="461010" cy="259080"/>
    <xdr:sp macro="" textlink="">
      <xdr:nvSpPr>
        <xdr:cNvPr id="65" name="テキスト ボックス 64"/>
        <xdr:cNvSpPr txBox="1"/>
      </xdr:nvSpPr>
      <xdr:spPr>
        <a:xfrm>
          <a:off x="2673350" y="626872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34</xdr:row>
      <xdr:rowOff>114935</xdr:rowOff>
    </xdr:from>
    <xdr:to xmlns:xdr="http://schemas.openxmlformats.org/drawingml/2006/spreadsheetDrawing">
      <xdr:col>10</xdr:col>
      <xdr:colOff>114300</xdr:colOff>
      <xdr:row>34</xdr:row>
      <xdr:rowOff>169545</xdr:rowOff>
    </xdr:to>
    <xdr:cxnSp macro="">
      <xdr:nvCxnSpPr>
        <xdr:cNvPr id="66" name="直線コネクタ 65"/>
        <xdr:cNvCxnSpPr/>
      </xdr:nvCxnSpPr>
      <xdr:spPr>
        <a:xfrm flipV="1">
          <a:off x="1130300" y="5944235"/>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165100</xdr:rowOff>
    </xdr:from>
    <xdr:to xmlns:xdr="http://schemas.openxmlformats.org/drawingml/2006/spreadsheetDrawing">
      <xdr:col>10</xdr:col>
      <xdr:colOff>165100</xdr:colOff>
      <xdr:row>36</xdr:row>
      <xdr:rowOff>95250</xdr:rowOff>
    </xdr:to>
    <xdr:sp macro="" textlink="">
      <xdr:nvSpPr>
        <xdr:cNvPr id="67" name="フローチャート: 判断 66"/>
        <xdr:cNvSpPr/>
      </xdr:nvSpPr>
      <xdr:spPr>
        <a:xfrm>
          <a:off x="1968500" y="616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36</xdr:row>
      <xdr:rowOff>86360</xdr:rowOff>
    </xdr:from>
    <xdr:ext cx="461010" cy="251460"/>
    <xdr:sp macro="" textlink="">
      <xdr:nvSpPr>
        <xdr:cNvPr id="68" name="テキスト ボックス 67"/>
        <xdr:cNvSpPr txBox="1"/>
      </xdr:nvSpPr>
      <xdr:spPr>
        <a:xfrm>
          <a:off x="1784350" y="625856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170180</xdr:rowOff>
    </xdr:from>
    <xdr:to xmlns:xdr="http://schemas.openxmlformats.org/drawingml/2006/spreadsheetDrawing">
      <xdr:col>6</xdr:col>
      <xdr:colOff>38100</xdr:colOff>
      <xdr:row>36</xdr:row>
      <xdr:rowOff>100330</xdr:rowOff>
    </xdr:to>
    <xdr:sp macro="" textlink="">
      <xdr:nvSpPr>
        <xdr:cNvPr id="69" name="フローチャート: 判断 68"/>
        <xdr:cNvSpPr/>
      </xdr:nvSpPr>
      <xdr:spPr>
        <a:xfrm>
          <a:off x="1079500" y="617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36</xdr:row>
      <xdr:rowOff>91440</xdr:rowOff>
    </xdr:from>
    <xdr:ext cx="461010" cy="259080"/>
    <xdr:sp macro="" textlink="">
      <xdr:nvSpPr>
        <xdr:cNvPr id="70" name="テキスト ボックス 69"/>
        <xdr:cNvSpPr txBox="1"/>
      </xdr:nvSpPr>
      <xdr:spPr>
        <a:xfrm>
          <a:off x="895350" y="626364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1" name="テキスト ボックス 70"/>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2" name="テキスト ボックス 71"/>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3" name="テキスト ボックス 72"/>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4" name="テキスト ボックス 73"/>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5" name="テキスト ボックス 74"/>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32</xdr:row>
      <xdr:rowOff>53340</xdr:rowOff>
    </xdr:from>
    <xdr:to xmlns:xdr="http://schemas.openxmlformats.org/drawingml/2006/spreadsheetDrawing">
      <xdr:col>24</xdr:col>
      <xdr:colOff>114300</xdr:colOff>
      <xdr:row>32</xdr:row>
      <xdr:rowOff>154940</xdr:rowOff>
    </xdr:to>
    <xdr:sp macro="" textlink="">
      <xdr:nvSpPr>
        <xdr:cNvPr id="76" name="楕円 75"/>
        <xdr:cNvSpPr/>
      </xdr:nvSpPr>
      <xdr:spPr>
        <a:xfrm>
          <a:off x="4584700" y="553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31</xdr:row>
      <xdr:rowOff>139700</xdr:rowOff>
    </xdr:from>
    <xdr:ext cx="469900" cy="259080"/>
    <xdr:sp macro="" textlink="">
      <xdr:nvSpPr>
        <xdr:cNvPr id="77" name="議会費該当値テキスト"/>
        <xdr:cNvSpPr txBox="1"/>
      </xdr:nvSpPr>
      <xdr:spPr>
        <a:xfrm>
          <a:off x="4686300" y="54546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33</xdr:row>
      <xdr:rowOff>58420</xdr:rowOff>
    </xdr:from>
    <xdr:to xmlns:xdr="http://schemas.openxmlformats.org/drawingml/2006/spreadsheetDrawing">
      <xdr:col>20</xdr:col>
      <xdr:colOff>38100</xdr:colOff>
      <xdr:row>33</xdr:row>
      <xdr:rowOff>160020</xdr:rowOff>
    </xdr:to>
    <xdr:sp macro="" textlink="">
      <xdr:nvSpPr>
        <xdr:cNvPr id="78" name="楕円 77"/>
        <xdr:cNvSpPr/>
      </xdr:nvSpPr>
      <xdr:spPr>
        <a:xfrm>
          <a:off x="3746500" y="571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32</xdr:row>
      <xdr:rowOff>5080</xdr:rowOff>
    </xdr:from>
    <xdr:ext cx="461010" cy="259080"/>
    <xdr:sp macro="" textlink="">
      <xdr:nvSpPr>
        <xdr:cNvPr id="79" name="テキスト ボックス 78"/>
        <xdr:cNvSpPr txBox="1"/>
      </xdr:nvSpPr>
      <xdr:spPr>
        <a:xfrm>
          <a:off x="3562350" y="549148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33</xdr:row>
      <xdr:rowOff>77470</xdr:rowOff>
    </xdr:from>
    <xdr:to xmlns:xdr="http://schemas.openxmlformats.org/drawingml/2006/spreadsheetDrawing">
      <xdr:col>15</xdr:col>
      <xdr:colOff>101600</xdr:colOff>
      <xdr:row>34</xdr:row>
      <xdr:rowOff>7620</xdr:rowOff>
    </xdr:to>
    <xdr:sp macro="" textlink="">
      <xdr:nvSpPr>
        <xdr:cNvPr id="80" name="楕円 79"/>
        <xdr:cNvSpPr/>
      </xdr:nvSpPr>
      <xdr:spPr>
        <a:xfrm>
          <a:off x="2857500" y="573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32</xdr:row>
      <xdr:rowOff>24130</xdr:rowOff>
    </xdr:from>
    <xdr:ext cx="461010" cy="259080"/>
    <xdr:sp macro="" textlink="">
      <xdr:nvSpPr>
        <xdr:cNvPr id="81" name="テキスト ボックス 80"/>
        <xdr:cNvSpPr txBox="1"/>
      </xdr:nvSpPr>
      <xdr:spPr>
        <a:xfrm>
          <a:off x="2673350" y="551053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34</xdr:row>
      <xdr:rowOff>64135</xdr:rowOff>
    </xdr:from>
    <xdr:to xmlns:xdr="http://schemas.openxmlformats.org/drawingml/2006/spreadsheetDrawing">
      <xdr:col>10</xdr:col>
      <xdr:colOff>165100</xdr:colOff>
      <xdr:row>34</xdr:row>
      <xdr:rowOff>166370</xdr:rowOff>
    </xdr:to>
    <xdr:sp macro="" textlink="">
      <xdr:nvSpPr>
        <xdr:cNvPr id="82" name="楕円 81"/>
        <xdr:cNvSpPr/>
      </xdr:nvSpPr>
      <xdr:spPr>
        <a:xfrm>
          <a:off x="1968500" y="58934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33</xdr:row>
      <xdr:rowOff>10795</xdr:rowOff>
    </xdr:from>
    <xdr:ext cx="461010" cy="258445"/>
    <xdr:sp macro="" textlink="">
      <xdr:nvSpPr>
        <xdr:cNvPr id="83" name="テキスト ボックス 82"/>
        <xdr:cNvSpPr txBox="1"/>
      </xdr:nvSpPr>
      <xdr:spPr>
        <a:xfrm>
          <a:off x="1784350" y="5668645"/>
          <a:ext cx="461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34</xdr:row>
      <xdr:rowOff>118745</xdr:rowOff>
    </xdr:from>
    <xdr:to xmlns:xdr="http://schemas.openxmlformats.org/drawingml/2006/spreadsheetDrawing">
      <xdr:col>6</xdr:col>
      <xdr:colOff>38100</xdr:colOff>
      <xdr:row>35</xdr:row>
      <xdr:rowOff>48895</xdr:rowOff>
    </xdr:to>
    <xdr:sp macro="" textlink="">
      <xdr:nvSpPr>
        <xdr:cNvPr id="84" name="楕円 83"/>
        <xdr:cNvSpPr/>
      </xdr:nvSpPr>
      <xdr:spPr>
        <a:xfrm>
          <a:off x="1079500" y="5948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33</xdr:row>
      <xdr:rowOff>65405</xdr:rowOff>
    </xdr:from>
    <xdr:ext cx="461010" cy="250190"/>
    <xdr:sp macro="" textlink="">
      <xdr:nvSpPr>
        <xdr:cNvPr id="85" name="テキスト ボックス 84"/>
        <xdr:cNvSpPr txBox="1"/>
      </xdr:nvSpPr>
      <xdr:spPr>
        <a:xfrm>
          <a:off x="895350" y="572325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6" name="正方形/長方形 85"/>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87" name="正方形/長方形 86"/>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88" name="正方形/長方形 87"/>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89" name="正方形/長方形 88"/>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0" name="正方形/長方形 89"/>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1" name="正方形/長方形 90"/>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2" name="正方形/長方形 91"/>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3" name="正方形/長方形 92"/>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0995" cy="217170"/>
    <xdr:sp macro="" textlink="">
      <xdr:nvSpPr>
        <xdr:cNvPr id="94" name="テキスト ボックス 93"/>
        <xdr:cNvSpPr txBox="1"/>
      </xdr:nvSpPr>
      <xdr:spPr>
        <a:xfrm>
          <a:off x="723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5" name="直線コネクタ 94"/>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96" name="直線コネクタ 95"/>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0030" cy="259080"/>
    <xdr:sp macro="" textlink="">
      <xdr:nvSpPr>
        <xdr:cNvPr id="97" name="テキスト ボックス 96"/>
        <xdr:cNvSpPr txBox="1"/>
      </xdr:nvSpPr>
      <xdr:spPr>
        <a:xfrm>
          <a:off x="513080" y="10017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98" name="直線コネクタ 97"/>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86740" cy="259080"/>
    <xdr:sp macro="" textlink="">
      <xdr:nvSpPr>
        <xdr:cNvPr id="99" name="テキスト ボックス 98"/>
        <xdr:cNvSpPr txBox="1"/>
      </xdr:nvSpPr>
      <xdr:spPr>
        <a:xfrm>
          <a:off x="166370" y="9636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0" name="直線コネクタ 99"/>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86740" cy="250190"/>
    <xdr:sp macro="" textlink="">
      <xdr:nvSpPr>
        <xdr:cNvPr id="101" name="テキスト ボックス 100"/>
        <xdr:cNvSpPr txBox="1"/>
      </xdr:nvSpPr>
      <xdr:spPr>
        <a:xfrm>
          <a:off x="166370" y="9255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2" name="直線コネクタ 101"/>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86740" cy="259080"/>
    <xdr:sp macro="" textlink="">
      <xdr:nvSpPr>
        <xdr:cNvPr id="103" name="テキスト ボックス 102"/>
        <xdr:cNvSpPr txBox="1"/>
      </xdr:nvSpPr>
      <xdr:spPr>
        <a:xfrm>
          <a:off x="166370" y="8874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4" name="直線コネクタ 103"/>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86740" cy="259080"/>
    <xdr:sp macro="" textlink="">
      <xdr:nvSpPr>
        <xdr:cNvPr id="105" name="テキスト ボックス 104"/>
        <xdr:cNvSpPr txBox="1"/>
      </xdr:nvSpPr>
      <xdr:spPr>
        <a:xfrm>
          <a:off x="166370" y="8493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6" name="直線コネクタ 105"/>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86740" cy="250190"/>
    <xdr:sp macro="" textlink="">
      <xdr:nvSpPr>
        <xdr:cNvPr id="107" name="テキスト ボックス 106"/>
        <xdr:cNvSpPr txBox="1"/>
      </xdr:nvSpPr>
      <xdr:spPr>
        <a:xfrm>
          <a:off x="166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08"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19050</xdr:rowOff>
    </xdr:from>
    <xdr:to xmlns:xdr="http://schemas.openxmlformats.org/drawingml/2006/spreadsheetDrawing">
      <xdr:col>24</xdr:col>
      <xdr:colOff>62865</xdr:colOff>
      <xdr:row>58</xdr:row>
      <xdr:rowOff>72390</xdr:rowOff>
    </xdr:to>
    <xdr:cxnSp macro="">
      <xdr:nvCxnSpPr>
        <xdr:cNvPr id="109" name="直線コネクタ 108"/>
        <xdr:cNvCxnSpPr/>
      </xdr:nvCxnSpPr>
      <xdr:spPr>
        <a:xfrm flipV="1">
          <a:off x="4633595" y="8763000"/>
          <a:ext cx="1270" cy="12534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76200</xdr:rowOff>
    </xdr:from>
    <xdr:ext cx="534670" cy="250190"/>
    <xdr:sp macro="" textlink="">
      <xdr:nvSpPr>
        <xdr:cNvPr id="110" name="総務費最小値テキスト"/>
        <xdr:cNvSpPr txBox="1"/>
      </xdr:nvSpPr>
      <xdr:spPr>
        <a:xfrm>
          <a:off x="4686300" y="1002030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37,719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72390</xdr:rowOff>
    </xdr:from>
    <xdr:to xmlns:xdr="http://schemas.openxmlformats.org/drawingml/2006/spreadsheetDrawing">
      <xdr:col>24</xdr:col>
      <xdr:colOff>152400</xdr:colOff>
      <xdr:row>58</xdr:row>
      <xdr:rowOff>72390</xdr:rowOff>
    </xdr:to>
    <xdr:cxnSp macro="">
      <xdr:nvCxnSpPr>
        <xdr:cNvPr id="111" name="直線コネクタ 110"/>
        <xdr:cNvCxnSpPr/>
      </xdr:nvCxnSpPr>
      <xdr:spPr>
        <a:xfrm>
          <a:off x="4546600" y="100164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137160</xdr:rowOff>
    </xdr:from>
    <xdr:ext cx="598805" cy="259080"/>
    <xdr:sp macro="" textlink="">
      <xdr:nvSpPr>
        <xdr:cNvPr id="112" name="総務費最大値テキスト"/>
        <xdr:cNvSpPr txBox="1"/>
      </xdr:nvSpPr>
      <xdr:spPr>
        <a:xfrm>
          <a:off x="4686300" y="85382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366,722</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51</xdr:row>
      <xdr:rowOff>19050</xdr:rowOff>
    </xdr:from>
    <xdr:to xmlns:xdr="http://schemas.openxmlformats.org/drawingml/2006/spreadsheetDrawing">
      <xdr:col>24</xdr:col>
      <xdr:colOff>152400</xdr:colOff>
      <xdr:row>51</xdr:row>
      <xdr:rowOff>19050</xdr:rowOff>
    </xdr:to>
    <xdr:cxnSp macro="">
      <xdr:nvCxnSpPr>
        <xdr:cNvPr id="113" name="直線コネクタ 112"/>
        <xdr:cNvCxnSpPr/>
      </xdr:nvCxnSpPr>
      <xdr:spPr>
        <a:xfrm>
          <a:off x="4546600" y="8763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52070</xdr:rowOff>
    </xdr:from>
    <xdr:to xmlns:xdr="http://schemas.openxmlformats.org/drawingml/2006/spreadsheetDrawing">
      <xdr:col>24</xdr:col>
      <xdr:colOff>63500</xdr:colOff>
      <xdr:row>57</xdr:row>
      <xdr:rowOff>110490</xdr:rowOff>
    </xdr:to>
    <xdr:cxnSp macro="">
      <xdr:nvCxnSpPr>
        <xdr:cNvPr id="114" name="直線コネクタ 113"/>
        <xdr:cNvCxnSpPr/>
      </xdr:nvCxnSpPr>
      <xdr:spPr>
        <a:xfrm>
          <a:off x="3797300" y="9824720"/>
          <a:ext cx="8382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67945</xdr:rowOff>
    </xdr:from>
    <xdr:ext cx="534670" cy="258445"/>
    <xdr:sp macro="" textlink="">
      <xdr:nvSpPr>
        <xdr:cNvPr id="115" name="総務費平均値テキスト"/>
        <xdr:cNvSpPr txBox="1"/>
      </xdr:nvSpPr>
      <xdr:spPr>
        <a:xfrm>
          <a:off x="4686300" y="984059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64,816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89535</xdr:rowOff>
    </xdr:from>
    <xdr:to xmlns:xdr="http://schemas.openxmlformats.org/drawingml/2006/spreadsheetDrawing">
      <xdr:col>24</xdr:col>
      <xdr:colOff>114300</xdr:colOff>
      <xdr:row>58</xdr:row>
      <xdr:rowOff>19685</xdr:rowOff>
    </xdr:to>
    <xdr:sp macro="" textlink="">
      <xdr:nvSpPr>
        <xdr:cNvPr id="116" name="フローチャート: 判断 115"/>
        <xdr:cNvSpPr/>
      </xdr:nvSpPr>
      <xdr:spPr>
        <a:xfrm>
          <a:off x="4584700" y="9862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56</xdr:row>
      <xdr:rowOff>168275</xdr:rowOff>
    </xdr:from>
    <xdr:to xmlns:xdr="http://schemas.openxmlformats.org/drawingml/2006/spreadsheetDrawing">
      <xdr:col>19</xdr:col>
      <xdr:colOff>177800</xdr:colOff>
      <xdr:row>57</xdr:row>
      <xdr:rowOff>52070</xdr:rowOff>
    </xdr:to>
    <xdr:cxnSp macro="">
      <xdr:nvCxnSpPr>
        <xdr:cNvPr id="117" name="直線コネクタ 116"/>
        <xdr:cNvCxnSpPr/>
      </xdr:nvCxnSpPr>
      <xdr:spPr>
        <a:xfrm>
          <a:off x="2908300" y="9769475"/>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100330</xdr:rowOff>
    </xdr:from>
    <xdr:to xmlns:xdr="http://schemas.openxmlformats.org/drawingml/2006/spreadsheetDrawing">
      <xdr:col>20</xdr:col>
      <xdr:colOff>38100</xdr:colOff>
      <xdr:row>58</xdr:row>
      <xdr:rowOff>30480</xdr:rowOff>
    </xdr:to>
    <xdr:sp macro="" textlink="">
      <xdr:nvSpPr>
        <xdr:cNvPr id="118" name="フローチャート: 判断 117"/>
        <xdr:cNvSpPr/>
      </xdr:nvSpPr>
      <xdr:spPr>
        <a:xfrm>
          <a:off x="3746500" y="987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21590</xdr:rowOff>
    </xdr:from>
    <xdr:ext cx="525780" cy="259080"/>
    <xdr:sp macro="" textlink="">
      <xdr:nvSpPr>
        <xdr:cNvPr id="119" name="テキスト ボックス 118"/>
        <xdr:cNvSpPr txBox="1"/>
      </xdr:nvSpPr>
      <xdr:spPr>
        <a:xfrm>
          <a:off x="3529965" y="996569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62,057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56</xdr:row>
      <xdr:rowOff>168275</xdr:rowOff>
    </xdr:from>
    <xdr:to xmlns:xdr="http://schemas.openxmlformats.org/drawingml/2006/spreadsheetDrawing">
      <xdr:col>15</xdr:col>
      <xdr:colOff>50800</xdr:colOff>
      <xdr:row>57</xdr:row>
      <xdr:rowOff>52070</xdr:rowOff>
    </xdr:to>
    <xdr:cxnSp macro="">
      <xdr:nvCxnSpPr>
        <xdr:cNvPr id="120" name="直線コネクタ 119"/>
        <xdr:cNvCxnSpPr/>
      </xdr:nvCxnSpPr>
      <xdr:spPr>
        <a:xfrm flipV="1">
          <a:off x="2019300" y="9769475"/>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102235</xdr:rowOff>
    </xdr:from>
    <xdr:to xmlns:xdr="http://schemas.openxmlformats.org/drawingml/2006/spreadsheetDrawing">
      <xdr:col>15</xdr:col>
      <xdr:colOff>101600</xdr:colOff>
      <xdr:row>58</xdr:row>
      <xdr:rowOff>32385</xdr:rowOff>
    </xdr:to>
    <xdr:sp macro="" textlink="">
      <xdr:nvSpPr>
        <xdr:cNvPr id="121" name="フローチャート: 判断 120"/>
        <xdr:cNvSpPr/>
      </xdr:nvSpPr>
      <xdr:spPr>
        <a:xfrm>
          <a:off x="2857500" y="987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23495</xdr:rowOff>
    </xdr:from>
    <xdr:ext cx="525780" cy="259080"/>
    <xdr:sp macro="" textlink="">
      <xdr:nvSpPr>
        <xdr:cNvPr id="122" name="テキスト ボックス 121"/>
        <xdr:cNvSpPr txBox="1"/>
      </xdr:nvSpPr>
      <xdr:spPr>
        <a:xfrm>
          <a:off x="2640965" y="996759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61,437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55</xdr:row>
      <xdr:rowOff>127635</xdr:rowOff>
    </xdr:from>
    <xdr:to xmlns:xdr="http://schemas.openxmlformats.org/drawingml/2006/spreadsheetDrawing">
      <xdr:col>10</xdr:col>
      <xdr:colOff>114300</xdr:colOff>
      <xdr:row>57</xdr:row>
      <xdr:rowOff>52070</xdr:rowOff>
    </xdr:to>
    <xdr:cxnSp macro="">
      <xdr:nvCxnSpPr>
        <xdr:cNvPr id="123" name="直線コネクタ 122"/>
        <xdr:cNvCxnSpPr/>
      </xdr:nvCxnSpPr>
      <xdr:spPr>
        <a:xfrm>
          <a:off x="1130300" y="9557385"/>
          <a:ext cx="889000" cy="267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109220</xdr:rowOff>
    </xdr:from>
    <xdr:to xmlns:xdr="http://schemas.openxmlformats.org/drawingml/2006/spreadsheetDrawing">
      <xdr:col>10</xdr:col>
      <xdr:colOff>165100</xdr:colOff>
      <xdr:row>58</xdr:row>
      <xdr:rowOff>38735</xdr:rowOff>
    </xdr:to>
    <xdr:sp macro="" textlink="">
      <xdr:nvSpPr>
        <xdr:cNvPr id="124" name="フローチャート: 判断 123"/>
        <xdr:cNvSpPr/>
      </xdr:nvSpPr>
      <xdr:spPr>
        <a:xfrm>
          <a:off x="1968500" y="98818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29845</xdr:rowOff>
    </xdr:from>
    <xdr:ext cx="525780" cy="250825"/>
    <xdr:sp macro="" textlink="">
      <xdr:nvSpPr>
        <xdr:cNvPr id="125" name="テキスト ボックス 124"/>
        <xdr:cNvSpPr txBox="1"/>
      </xdr:nvSpPr>
      <xdr:spPr>
        <a:xfrm>
          <a:off x="1751965" y="997394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109220</xdr:rowOff>
    </xdr:from>
    <xdr:to xmlns:xdr="http://schemas.openxmlformats.org/drawingml/2006/spreadsheetDrawing">
      <xdr:col>6</xdr:col>
      <xdr:colOff>38100</xdr:colOff>
      <xdr:row>56</xdr:row>
      <xdr:rowOff>38735</xdr:rowOff>
    </xdr:to>
    <xdr:sp macro="" textlink="">
      <xdr:nvSpPr>
        <xdr:cNvPr id="126" name="フローチャート: 判断 125"/>
        <xdr:cNvSpPr/>
      </xdr:nvSpPr>
      <xdr:spPr>
        <a:xfrm>
          <a:off x="1079500" y="95389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29845</xdr:rowOff>
    </xdr:from>
    <xdr:ext cx="589915" cy="250825"/>
    <xdr:sp macro="" textlink="">
      <xdr:nvSpPr>
        <xdr:cNvPr id="127" name="テキスト ボックス 126"/>
        <xdr:cNvSpPr txBox="1"/>
      </xdr:nvSpPr>
      <xdr:spPr>
        <a:xfrm>
          <a:off x="830580" y="9631045"/>
          <a:ext cx="5899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149,791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28" name="テキスト ボックス 127"/>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29" name="テキスト ボックス 128"/>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0" name="テキスト ボックス 129"/>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1" name="テキスト ボックス 130"/>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2" name="テキスト ボックス 131"/>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59690</xdr:rowOff>
    </xdr:from>
    <xdr:to xmlns:xdr="http://schemas.openxmlformats.org/drawingml/2006/spreadsheetDrawing">
      <xdr:col>24</xdr:col>
      <xdr:colOff>114300</xdr:colOff>
      <xdr:row>57</xdr:row>
      <xdr:rowOff>161290</xdr:rowOff>
    </xdr:to>
    <xdr:sp macro="" textlink="">
      <xdr:nvSpPr>
        <xdr:cNvPr id="133" name="楕円 132"/>
        <xdr:cNvSpPr/>
      </xdr:nvSpPr>
      <xdr:spPr>
        <a:xfrm>
          <a:off x="4584700" y="983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82550</xdr:rowOff>
    </xdr:from>
    <xdr:ext cx="534670" cy="259080"/>
    <xdr:sp macro="" textlink="">
      <xdr:nvSpPr>
        <xdr:cNvPr id="134" name="総務費該当値テキスト"/>
        <xdr:cNvSpPr txBox="1"/>
      </xdr:nvSpPr>
      <xdr:spPr>
        <a:xfrm>
          <a:off x="4686300" y="96837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72,687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1270</xdr:rowOff>
    </xdr:from>
    <xdr:to xmlns:xdr="http://schemas.openxmlformats.org/drawingml/2006/spreadsheetDrawing">
      <xdr:col>20</xdr:col>
      <xdr:colOff>38100</xdr:colOff>
      <xdr:row>57</xdr:row>
      <xdr:rowOff>102870</xdr:rowOff>
    </xdr:to>
    <xdr:sp macro="" textlink="">
      <xdr:nvSpPr>
        <xdr:cNvPr id="135" name="楕円 134"/>
        <xdr:cNvSpPr/>
      </xdr:nvSpPr>
      <xdr:spPr>
        <a:xfrm>
          <a:off x="3746500" y="977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55</xdr:row>
      <xdr:rowOff>119380</xdr:rowOff>
    </xdr:from>
    <xdr:ext cx="525780" cy="259080"/>
    <xdr:sp macro="" textlink="">
      <xdr:nvSpPr>
        <xdr:cNvPr id="136" name="テキスト ボックス 135"/>
        <xdr:cNvSpPr txBox="1"/>
      </xdr:nvSpPr>
      <xdr:spPr>
        <a:xfrm>
          <a:off x="3529965" y="95491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87,936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56</xdr:row>
      <xdr:rowOff>117475</xdr:rowOff>
    </xdr:from>
    <xdr:to xmlns:xdr="http://schemas.openxmlformats.org/drawingml/2006/spreadsheetDrawing">
      <xdr:col>15</xdr:col>
      <xdr:colOff>101600</xdr:colOff>
      <xdr:row>57</xdr:row>
      <xdr:rowOff>47625</xdr:rowOff>
    </xdr:to>
    <xdr:sp macro="" textlink="">
      <xdr:nvSpPr>
        <xdr:cNvPr id="137" name="楕円 136"/>
        <xdr:cNvSpPr/>
      </xdr:nvSpPr>
      <xdr:spPr>
        <a:xfrm>
          <a:off x="2857500" y="9718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64135</xdr:rowOff>
    </xdr:from>
    <xdr:ext cx="589915" cy="250825"/>
    <xdr:sp macro="" textlink="">
      <xdr:nvSpPr>
        <xdr:cNvPr id="138" name="テキスト ボックス 137"/>
        <xdr:cNvSpPr txBox="1"/>
      </xdr:nvSpPr>
      <xdr:spPr>
        <a:xfrm>
          <a:off x="2608580" y="9493885"/>
          <a:ext cx="5899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102,548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1270</xdr:rowOff>
    </xdr:from>
    <xdr:to xmlns:xdr="http://schemas.openxmlformats.org/drawingml/2006/spreadsheetDrawing">
      <xdr:col>10</xdr:col>
      <xdr:colOff>165100</xdr:colOff>
      <xdr:row>57</xdr:row>
      <xdr:rowOff>102870</xdr:rowOff>
    </xdr:to>
    <xdr:sp macro="" textlink="">
      <xdr:nvSpPr>
        <xdr:cNvPr id="139" name="楕円 138"/>
        <xdr:cNvSpPr/>
      </xdr:nvSpPr>
      <xdr:spPr>
        <a:xfrm>
          <a:off x="1968500" y="977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55</xdr:row>
      <xdr:rowOff>119380</xdr:rowOff>
    </xdr:from>
    <xdr:ext cx="525780" cy="259080"/>
    <xdr:sp macro="" textlink="">
      <xdr:nvSpPr>
        <xdr:cNvPr id="140" name="テキスト ボックス 139"/>
        <xdr:cNvSpPr txBox="1"/>
      </xdr:nvSpPr>
      <xdr:spPr>
        <a:xfrm>
          <a:off x="1751965" y="95491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88,058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76835</xdr:rowOff>
    </xdr:from>
    <xdr:to xmlns:xdr="http://schemas.openxmlformats.org/drawingml/2006/spreadsheetDrawing">
      <xdr:col>6</xdr:col>
      <xdr:colOff>38100</xdr:colOff>
      <xdr:row>56</xdr:row>
      <xdr:rowOff>6985</xdr:rowOff>
    </xdr:to>
    <xdr:sp macro="" textlink="">
      <xdr:nvSpPr>
        <xdr:cNvPr id="141" name="楕円 140"/>
        <xdr:cNvSpPr/>
      </xdr:nvSpPr>
      <xdr:spPr>
        <a:xfrm>
          <a:off x="1079500" y="950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54</xdr:row>
      <xdr:rowOff>24130</xdr:rowOff>
    </xdr:from>
    <xdr:ext cx="589915" cy="259080"/>
    <xdr:sp macro="" textlink="">
      <xdr:nvSpPr>
        <xdr:cNvPr id="142" name="テキスト ボックス 141"/>
        <xdr:cNvSpPr txBox="1"/>
      </xdr:nvSpPr>
      <xdr:spPr>
        <a:xfrm>
          <a:off x="830580" y="928243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158,085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3" name="正方形/長方形 142"/>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4" name="正方形/長方形 143"/>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5" name="正方形/長方形 144"/>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6" name="正方形/長方形 145"/>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47" name="正方形/長方形 146"/>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48" name="正方形/長方形 147"/>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49" name="正方形/長方形 148"/>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0" name="正方形/長方形 149"/>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0995" cy="217170"/>
    <xdr:sp macro="" textlink="">
      <xdr:nvSpPr>
        <xdr:cNvPr id="151" name="テキスト ボックス 150"/>
        <xdr:cNvSpPr txBox="1"/>
      </xdr:nvSpPr>
      <xdr:spPr>
        <a:xfrm>
          <a:off x="723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2" name="直線コネクタ 151"/>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111760</xdr:rowOff>
    </xdr:from>
    <xdr:ext cx="586740" cy="250190"/>
    <xdr:sp macro="" textlink="">
      <xdr:nvSpPr>
        <xdr:cNvPr id="153" name="テキスト ボックス 152"/>
        <xdr:cNvSpPr txBox="1"/>
      </xdr:nvSpPr>
      <xdr:spPr>
        <a:xfrm>
          <a:off x="166370" y="13827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4" name="直線コネクタ 153"/>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73660</xdr:rowOff>
    </xdr:from>
    <xdr:ext cx="586740" cy="259080"/>
    <xdr:sp macro="" textlink="">
      <xdr:nvSpPr>
        <xdr:cNvPr id="155" name="テキスト ボックス 154"/>
        <xdr:cNvSpPr txBox="1"/>
      </xdr:nvSpPr>
      <xdr:spPr>
        <a:xfrm>
          <a:off x="166370" y="13446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56" name="直線コネクタ 155"/>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35560</xdr:rowOff>
    </xdr:from>
    <xdr:ext cx="586740" cy="259080"/>
    <xdr:sp macro="" textlink="">
      <xdr:nvSpPr>
        <xdr:cNvPr id="157" name="テキスト ボックス 156"/>
        <xdr:cNvSpPr txBox="1"/>
      </xdr:nvSpPr>
      <xdr:spPr>
        <a:xfrm>
          <a:off x="166370" y="13065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58" name="直線コネクタ 157"/>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168910</xdr:rowOff>
    </xdr:from>
    <xdr:ext cx="586740" cy="250190"/>
    <xdr:sp macro="" textlink="">
      <xdr:nvSpPr>
        <xdr:cNvPr id="159" name="テキスト ボックス 158"/>
        <xdr:cNvSpPr txBox="1"/>
      </xdr:nvSpPr>
      <xdr:spPr>
        <a:xfrm>
          <a:off x="166370" y="12684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0" name="直線コネクタ 159"/>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130810</xdr:rowOff>
    </xdr:from>
    <xdr:ext cx="586740" cy="259080"/>
    <xdr:sp macro="" textlink="">
      <xdr:nvSpPr>
        <xdr:cNvPr id="161" name="テキスト ボックス 160"/>
        <xdr:cNvSpPr txBox="1"/>
      </xdr:nvSpPr>
      <xdr:spPr>
        <a:xfrm>
          <a:off x="166370" y="12303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2" name="直線コネクタ 161"/>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92710</xdr:rowOff>
    </xdr:from>
    <xdr:ext cx="586740" cy="259080"/>
    <xdr:sp macro="" textlink="">
      <xdr:nvSpPr>
        <xdr:cNvPr id="163" name="テキスト ボックス 162"/>
        <xdr:cNvSpPr txBox="1"/>
      </xdr:nvSpPr>
      <xdr:spPr>
        <a:xfrm>
          <a:off x="166370" y="11922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4" name="直線コネクタ 163"/>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6740" cy="250190"/>
    <xdr:sp macro="" textlink="">
      <xdr:nvSpPr>
        <xdr:cNvPr id="165" name="テキスト ボックス 164"/>
        <xdr:cNvSpPr txBox="1"/>
      </xdr:nvSpPr>
      <xdr:spPr>
        <a:xfrm>
          <a:off x="166370" y="11541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121285</xdr:rowOff>
    </xdr:from>
    <xdr:to xmlns:xdr="http://schemas.openxmlformats.org/drawingml/2006/spreadsheetDrawing">
      <xdr:col>24</xdr:col>
      <xdr:colOff>62865</xdr:colOff>
      <xdr:row>79</xdr:row>
      <xdr:rowOff>54610</xdr:rowOff>
    </xdr:to>
    <xdr:cxnSp macro="">
      <xdr:nvCxnSpPr>
        <xdr:cNvPr id="167" name="直線コネクタ 166"/>
        <xdr:cNvCxnSpPr/>
      </xdr:nvCxnSpPr>
      <xdr:spPr>
        <a:xfrm flipV="1">
          <a:off x="4633595" y="12122785"/>
          <a:ext cx="1270" cy="14763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58420</xdr:rowOff>
    </xdr:from>
    <xdr:ext cx="598805" cy="259080"/>
    <xdr:sp macro="" textlink="">
      <xdr:nvSpPr>
        <xdr:cNvPr id="168" name="民生費最小値テキスト"/>
        <xdr:cNvSpPr txBox="1"/>
      </xdr:nvSpPr>
      <xdr:spPr>
        <a:xfrm>
          <a:off x="4686300" y="136029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148,646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54610</xdr:rowOff>
    </xdr:from>
    <xdr:to xmlns:xdr="http://schemas.openxmlformats.org/drawingml/2006/spreadsheetDrawing">
      <xdr:col>24</xdr:col>
      <xdr:colOff>152400</xdr:colOff>
      <xdr:row>79</xdr:row>
      <xdr:rowOff>54610</xdr:rowOff>
    </xdr:to>
    <xdr:cxnSp macro="">
      <xdr:nvCxnSpPr>
        <xdr:cNvPr id="169" name="直線コネクタ 168"/>
        <xdr:cNvCxnSpPr/>
      </xdr:nvCxnSpPr>
      <xdr:spPr>
        <a:xfrm>
          <a:off x="4546600" y="135991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67945</xdr:rowOff>
    </xdr:from>
    <xdr:ext cx="598805" cy="258445"/>
    <xdr:sp macro="" textlink="">
      <xdr:nvSpPr>
        <xdr:cNvPr id="170" name="民生費最大値テキスト"/>
        <xdr:cNvSpPr txBox="1"/>
      </xdr:nvSpPr>
      <xdr:spPr>
        <a:xfrm>
          <a:off x="4686300" y="1189799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342,404</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121285</xdr:rowOff>
    </xdr:from>
    <xdr:to xmlns:xdr="http://schemas.openxmlformats.org/drawingml/2006/spreadsheetDrawing">
      <xdr:col>24</xdr:col>
      <xdr:colOff>152400</xdr:colOff>
      <xdr:row>70</xdr:row>
      <xdr:rowOff>121285</xdr:rowOff>
    </xdr:to>
    <xdr:cxnSp macro="">
      <xdr:nvCxnSpPr>
        <xdr:cNvPr id="171" name="直線コネクタ 170"/>
        <xdr:cNvCxnSpPr/>
      </xdr:nvCxnSpPr>
      <xdr:spPr>
        <a:xfrm>
          <a:off x="4546600" y="121227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76</xdr:row>
      <xdr:rowOff>142240</xdr:rowOff>
    </xdr:from>
    <xdr:to xmlns:xdr="http://schemas.openxmlformats.org/drawingml/2006/spreadsheetDrawing">
      <xdr:col>24</xdr:col>
      <xdr:colOff>63500</xdr:colOff>
      <xdr:row>77</xdr:row>
      <xdr:rowOff>102870</xdr:rowOff>
    </xdr:to>
    <xdr:cxnSp macro="">
      <xdr:nvCxnSpPr>
        <xdr:cNvPr id="172" name="直線コネクタ 171"/>
        <xdr:cNvCxnSpPr/>
      </xdr:nvCxnSpPr>
      <xdr:spPr>
        <a:xfrm flipV="1">
          <a:off x="3797300" y="13172440"/>
          <a:ext cx="838200" cy="132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33020</xdr:rowOff>
    </xdr:from>
    <xdr:ext cx="598805" cy="259080"/>
    <xdr:sp macro="" textlink="">
      <xdr:nvSpPr>
        <xdr:cNvPr id="173" name="民生費平均値テキスト"/>
        <xdr:cNvSpPr txBox="1"/>
      </xdr:nvSpPr>
      <xdr:spPr>
        <a:xfrm>
          <a:off x="4686300" y="1289177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215,356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10160</xdr:rowOff>
    </xdr:from>
    <xdr:to xmlns:xdr="http://schemas.openxmlformats.org/drawingml/2006/spreadsheetDrawing">
      <xdr:col>24</xdr:col>
      <xdr:colOff>114300</xdr:colOff>
      <xdr:row>76</xdr:row>
      <xdr:rowOff>111760</xdr:rowOff>
    </xdr:to>
    <xdr:sp macro="" textlink="">
      <xdr:nvSpPr>
        <xdr:cNvPr id="174" name="フローチャート: 判断 173"/>
        <xdr:cNvSpPr/>
      </xdr:nvSpPr>
      <xdr:spPr>
        <a:xfrm>
          <a:off x="4584700" y="13040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102870</xdr:rowOff>
    </xdr:from>
    <xdr:to xmlns:xdr="http://schemas.openxmlformats.org/drawingml/2006/spreadsheetDrawing">
      <xdr:col>19</xdr:col>
      <xdr:colOff>177800</xdr:colOff>
      <xdr:row>78</xdr:row>
      <xdr:rowOff>27940</xdr:rowOff>
    </xdr:to>
    <xdr:cxnSp macro="">
      <xdr:nvCxnSpPr>
        <xdr:cNvPr id="175" name="直線コネクタ 174"/>
        <xdr:cNvCxnSpPr/>
      </xdr:nvCxnSpPr>
      <xdr:spPr>
        <a:xfrm flipV="1">
          <a:off x="2908300" y="13304520"/>
          <a:ext cx="88900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84455</xdr:rowOff>
    </xdr:from>
    <xdr:to xmlns:xdr="http://schemas.openxmlformats.org/drawingml/2006/spreadsheetDrawing">
      <xdr:col>20</xdr:col>
      <xdr:colOff>38100</xdr:colOff>
      <xdr:row>77</xdr:row>
      <xdr:rowOff>14605</xdr:rowOff>
    </xdr:to>
    <xdr:sp macro="" textlink="">
      <xdr:nvSpPr>
        <xdr:cNvPr id="176" name="フローチャート: 判断 175"/>
        <xdr:cNvSpPr/>
      </xdr:nvSpPr>
      <xdr:spPr>
        <a:xfrm>
          <a:off x="3746500" y="13114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75</xdr:row>
      <xdr:rowOff>31115</xdr:rowOff>
    </xdr:from>
    <xdr:ext cx="589915" cy="250190"/>
    <xdr:sp macro="" textlink="">
      <xdr:nvSpPr>
        <xdr:cNvPr id="177" name="テキスト ボックス 176"/>
        <xdr:cNvSpPr txBox="1"/>
      </xdr:nvSpPr>
      <xdr:spPr>
        <a:xfrm>
          <a:off x="3497580" y="12889865"/>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205,593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109855</xdr:rowOff>
    </xdr:from>
    <xdr:to xmlns:xdr="http://schemas.openxmlformats.org/drawingml/2006/spreadsheetDrawing">
      <xdr:col>15</xdr:col>
      <xdr:colOff>50800</xdr:colOff>
      <xdr:row>78</xdr:row>
      <xdr:rowOff>27940</xdr:rowOff>
    </xdr:to>
    <xdr:cxnSp macro="">
      <xdr:nvCxnSpPr>
        <xdr:cNvPr id="178" name="直線コネクタ 177"/>
        <xdr:cNvCxnSpPr/>
      </xdr:nvCxnSpPr>
      <xdr:spPr>
        <a:xfrm>
          <a:off x="2019300" y="13311505"/>
          <a:ext cx="88900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170815</xdr:rowOff>
    </xdr:from>
    <xdr:to xmlns:xdr="http://schemas.openxmlformats.org/drawingml/2006/spreadsheetDrawing">
      <xdr:col>15</xdr:col>
      <xdr:colOff>101600</xdr:colOff>
      <xdr:row>77</xdr:row>
      <xdr:rowOff>100965</xdr:rowOff>
    </xdr:to>
    <xdr:sp macro="" textlink="">
      <xdr:nvSpPr>
        <xdr:cNvPr id="179" name="フローチャート: 判断 178"/>
        <xdr:cNvSpPr/>
      </xdr:nvSpPr>
      <xdr:spPr>
        <a:xfrm>
          <a:off x="2857500" y="13201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117475</xdr:rowOff>
    </xdr:from>
    <xdr:ext cx="589915" cy="259080"/>
    <xdr:sp macro="" textlink="">
      <xdr:nvSpPr>
        <xdr:cNvPr id="180" name="テキスト ボックス 179"/>
        <xdr:cNvSpPr txBox="1"/>
      </xdr:nvSpPr>
      <xdr:spPr>
        <a:xfrm>
          <a:off x="2608580" y="1297622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194,252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77</xdr:row>
      <xdr:rowOff>109855</xdr:rowOff>
    </xdr:from>
    <xdr:to xmlns:xdr="http://schemas.openxmlformats.org/drawingml/2006/spreadsheetDrawing">
      <xdr:col>10</xdr:col>
      <xdr:colOff>114300</xdr:colOff>
      <xdr:row>79</xdr:row>
      <xdr:rowOff>2540</xdr:rowOff>
    </xdr:to>
    <xdr:cxnSp macro="">
      <xdr:nvCxnSpPr>
        <xdr:cNvPr id="181" name="直線コネクタ 180"/>
        <xdr:cNvCxnSpPr/>
      </xdr:nvCxnSpPr>
      <xdr:spPr>
        <a:xfrm flipV="1">
          <a:off x="1130300" y="13311505"/>
          <a:ext cx="889000" cy="235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121920</xdr:rowOff>
    </xdr:from>
    <xdr:to xmlns:xdr="http://schemas.openxmlformats.org/drawingml/2006/spreadsheetDrawing">
      <xdr:col>10</xdr:col>
      <xdr:colOff>165100</xdr:colOff>
      <xdr:row>77</xdr:row>
      <xdr:rowOff>52070</xdr:rowOff>
    </xdr:to>
    <xdr:sp macro="" textlink="">
      <xdr:nvSpPr>
        <xdr:cNvPr id="182" name="フローチャート: 判断 181"/>
        <xdr:cNvSpPr/>
      </xdr:nvSpPr>
      <xdr:spPr>
        <a:xfrm>
          <a:off x="19685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69215</xdr:rowOff>
    </xdr:from>
    <xdr:ext cx="589915" cy="259080"/>
    <xdr:sp macro="" textlink="">
      <xdr:nvSpPr>
        <xdr:cNvPr id="183" name="テキスト ボックス 182"/>
        <xdr:cNvSpPr txBox="1"/>
      </xdr:nvSpPr>
      <xdr:spPr>
        <a:xfrm>
          <a:off x="1719580" y="1292796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200,626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26670</xdr:rowOff>
    </xdr:from>
    <xdr:to xmlns:xdr="http://schemas.openxmlformats.org/drawingml/2006/spreadsheetDrawing">
      <xdr:col>6</xdr:col>
      <xdr:colOff>38100</xdr:colOff>
      <xdr:row>78</xdr:row>
      <xdr:rowOff>128270</xdr:rowOff>
    </xdr:to>
    <xdr:sp macro="" textlink="">
      <xdr:nvSpPr>
        <xdr:cNvPr id="184" name="フローチャート: 判断 183"/>
        <xdr:cNvSpPr/>
      </xdr:nvSpPr>
      <xdr:spPr>
        <a:xfrm>
          <a:off x="1079500" y="1339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144780</xdr:rowOff>
    </xdr:from>
    <xdr:ext cx="589915" cy="250190"/>
    <xdr:sp macro="" textlink="">
      <xdr:nvSpPr>
        <xdr:cNvPr id="185" name="テキスト ボックス 184"/>
        <xdr:cNvSpPr txBox="1"/>
      </xdr:nvSpPr>
      <xdr:spPr>
        <a:xfrm>
          <a:off x="830580" y="13174980"/>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168,204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6" name="テキスト ボックス 185"/>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7" name="テキスト ボックス 186"/>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88" name="テキスト ボックス 187"/>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89" name="テキスト ボックス 188"/>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0" name="テキスト ボックス 189"/>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91440</xdr:rowOff>
    </xdr:from>
    <xdr:to xmlns:xdr="http://schemas.openxmlformats.org/drawingml/2006/spreadsheetDrawing">
      <xdr:col>24</xdr:col>
      <xdr:colOff>114300</xdr:colOff>
      <xdr:row>77</xdr:row>
      <xdr:rowOff>21590</xdr:rowOff>
    </xdr:to>
    <xdr:sp macro="" textlink="">
      <xdr:nvSpPr>
        <xdr:cNvPr id="191" name="楕円 190"/>
        <xdr:cNvSpPr/>
      </xdr:nvSpPr>
      <xdr:spPr>
        <a:xfrm>
          <a:off x="4584700" y="1312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69850</xdr:rowOff>
    </xdr:from>
    <xdr:ext cx="598805" cy="259080"/>
    <xdr:sp macro="" textlink="">
      <xdr:nvSpPr>
        <xdr:cNvPr id="192" name="民生費該当値テキスト"/>
        <xdr:cNvSpPr txBox="1"/>
      </xdr:nvSpPr>
      <xdr:spPr>
        <a:xfrm>
          <a:off x="4686300" y="131000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204,685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52070</xdr:rowOff>
    </xdr:from>
    <xdr:to xmlns:xdr="http://schemas.openxmlformats.org/drawingml/2006/spreadsheetDrawing">
      <xdr:col>20</xdr:col>
      <xdr:colOff>38100</xdr:colOff>
      <xdr:row>77</xdr:row>
      <xdr:rowOff>153670</xdr:rowOff>
    </xdr:to>
    <xdr:sp macro="" textlink="">
      <xdr:nvSpPr>
        <xdr:cNvPr id="193" name="楕円 192"/>
        <xdr:cNvSpPr/>
      </xdr:nvSpPr>
      <xdr:spPr>
        <a:xfrm>
          <a:off x="3746500" y="1325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77</xdr:row>
      <xdr:rowOff>144780</xdr:rowOff>
    </xdr:from>
    <xdr:ext cx="589915" cy="250190"/>
    <xdr:sp macro="" textlink="">
      <xdr:nvSpPr>
        <xdr:cNvPr id="194" name="テキスト ボックス 193"/>
        <xdr:cNvSpPr txBox="1"/>
      </xdr:nvSpPr>
      <xdr:spPr>
        <a:xfrm>
          <a:off x="3497580" y="13346430"/>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187,299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148590</xdr:rowOff>
    </xdr:from>
    <xdr:to xmlns:xdr="http://schemas.openxmlformats.org/drawingml/2006/spreadsheetDrawing">
      <xdr:col>15</xdr:col>
      <xdr:colOff>101600</xdr:colOff>
      <xdr:row>78</xdr:row>
      <xdr:rowOff>78740</xdr:rowOff>
    </xdr:to>
    <xdr:sp macro="" textlink="">
      <xdr:nvSpPr>
        <xdr:cNvPr id="195" name="楕円 194"/>
        <xdr:cNvSpPr/>
      </xdr:nvSpPr>
      <xdr:spPr>
        <a:xfrm>
          <a:off x="2857500" y="1335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78</xdr:row>
      <xdr:rowOff>69850</xdr:rowOff>
    </xdr:from>
    <xdr:ext cx="589915" cy="259080"/>
    <xdr:sp macro="" textlink="">
      <xdr:nvSpPr>
        <xdr:cNvPr id="196" name="テキスト ボックス 195"/>
        <xdr:cNvSpPr txBox="1"/>
      </xdr:nvSpPr>
      <xdr:spPr>
        <a:xfrm>
          <a:off x="2608580" y="134429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174,678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59055</xdr:rowOff>
    </xdr:from>
    <xdr:to xmlns:xdr="http://schemas.openxmlformats.org/drawingml/2006/spreadsheetDrawing">
      <xdr:col>10</xdr:col>
      <xdr:colOff>165100</xdr:colOff>
      <xdr:row>77</xdr:row>
      <xdr:rowOff>160655</xdr:rowOff>
    </xdr:to>
    <xdr:sp macro="" textlink="">
      <xdr:nvSpPr>
        <xdr:cNvPr id="197" name="楕円 196"/>
        <xdr:cNvSpPr/>
      </xdr:nvSpPr>
      <xdr:spPr>
        <a:xfrm>
          <a:off x="1968500" y="13260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151765</xdr:rowOff>
    </xdr:from>
    <xdr:ext cx="589915" cy="259080"/>
    <xdr:sp macro="" textlink="">
      <xdr:nvSpPr>
        <xdr:cNvPr id="198" name="テキスト ボックス 197"/>
        <xdr:cNvSpPr txBox="1"/>
      </xdr:nvSpPr>
      <xdr:spPr>
        <a:xfrm>
          <a:off x="1719580" y="1335341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186,448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123190</xdr:rowOff>
    </xdr:from>
    <xdr:to xmlns:xdr="http://schemas.openxmlformats.org/drawingml/2006/spreadsheetDrawing">
      <xdr:col>6</xdr:col>
      <xdr:colOff>38100</xdr:colOff>
      <xdr:row>79</xdr:row>
      <xdr:rowOff>53340</xdr:rowOff>
    </xdr:to>
    <xdr:sp macro="" textlink="">
      <xdr:nvSpPr>
        <xdr:cNvPr id="199" name="楕円 198"/>
        <xdr:cNvSpPr/>
      </xdr:nvSpPr>
      <xdr:spPr>
        <a:xfrm>
          <a:off x="1079500" y="13496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79</xdr:row>
      <xdr:rowOff>44450</xdr:rowOff>
    </xdr:from>
    <xdr:ext cx="589915" cy="259080"/>
    <xdr:sp macro="" textlink="">
      <xdr:nvSpPr>
        <xdr:cNvPr id="200" name="テキスト ボックス 199"/>
        <xdr:cNvSpPr txBox="1"/>
      </xdr:nvSpPr>
      <xdr:spPr>
        <a:xfrm>
          <a:off x="830580" y="1358900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155,494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53,853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0995" cy="217170"/>
    <xdr:sp macro="" textlink="">
      <xdr:nvSpPr>
        <xdr:cNvPr id="209" name="テキスト ボックス 208"/>
        <xdr:cNvSpPr txBox="1"/>
      </xdr:nvSpPr>
      <xdr:spPr>
        <a:xfrm>
          <a:off x="723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0" name="直線コネクタ 209"/>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0030" cy="250190"/>
    <xdr:sp macro="" textlink="">
      <xdr:nvSpPr>
        <xdr:cNvPr id="211" name="テキスト ボックス 210"/>
        <xdr:cNvSpPr txBox="1"/>
      </xdr:nvSpPr>
      <xdr:spPr>
        <a:xfrm>
          <a:off x="513080" y="17256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2" name="直線コネクタ 211"/>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13" name="テキスト ボックス 212"/>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4" name="直線コネクタ 213"/>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15" name="テキスト ボックス 214"/>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6" name="直線コネクタ 215"/>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93</xdr:row>
      <xdr:rowOff>168910</xdr:rowOff>
    </xdr:from>
    <xdr:ext cx="531495" cy="250190"/>
    <xdr:sp macro="" textlink="">
      <xdr:nvSpPr>
        <xdr:cNvPr id="217" name="テキスト ボックス 216"/>
        <xdr:cNvSpPr txBox="1"/>
      </xdr:nvSpPr>
      <xdr:spPr>
        <a:xfrm>
          <a:off x="230505" y="1611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18" name="直線コネクタ 217"/>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91</xdr:row>
      <xdr:rowOff>130810</xdr:rowOff>
    </xdr:from>
    <xdr:ext cx="531495" cy="259080"/>
    <xdr:sp macro="" textlink="">
      <xdr:nvSpPr>
        <xdr:cNvPr id="219" name="テキスト ボックス 218"/>
        <xdr:cNvSpPr txBox="1"/>
      </xdr:nvSpPr>
      <xdr:spPr>
        <a:xfrm>
          <a:off x="230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0" name="直線コネクタ 219"/>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86740" cy="259080"/>
    <xdr:sp macro="" textlink="">
      <xdr:nvSpPr>
        <xdr:cNvPr id="221" name="テキスト ボックス 220"/>
        <xdr:cNvSpPr txBox="1"/>
      </xdr:nvSpPr>
      <xdr:spPr>
        <a:xfrm>
          <a:off x="166370" y="15351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2" name="直線コネクタ 221"/>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6740" cy="250190"/>
    <xdr:sp macro="" textlink="">
      <xdr:nvSpPr>
        <xdr:cNvPr id="223" name="テキスト ボックス 222"/>
        <xdr:cNvSpPr txBox="1"/>
      </xdr:nvSpPr>
      <xdr:spPr>
        <a:xfrm>
          <a:off x="166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4"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24765</xdr:rowOff>
    </xdr:from>
    <xdr:to xmlns:xdr="http://schemas.openxmlformats.org/drawingml/2006/spreadsheetDrawing">
      <xdr:col>24</xdr:col>
      <xdr:colOff>62865</xdr:colOff>
      <xdr:row>98</xdr:row>
      <xdr:rowOff>163195</xdr:rowOff>
    </xdr:to>
    <xdr:cxnSp macro="">
      <xdr:nvCxnSpPr>
        <xdr:cNvPr id="225" name="直線コネクタ 224"/>
        <xdr:cNvCxnSpPr/>
      </xdr:nvCxnSpPr>
      <xdr:spPr>
        <a:xfrm flipV="1">
          <a:off x="4633595" y="15626715"/>
          <a:ext cx="1270" cy="13385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167005</xdr:rowOff>
    </xdr:from>
    <xdr:ext cx="534670" cy="250825"/>
    <xdr:sp macro="" textlink="">
      <xdr:nvSpPr>
        <xdr:cNvPr id="226" name="衛生費最小値テキスト"/>
        <xdr:cNvSpPr txBox="1"/>
      </xdr:nvSpPr>
      <xdr:spPr>
        <a:xfrm>
          <a:off x="4686300" y="1696910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22,753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163195</xdr:rowOff>
    </xdr:from>
    <xdr:to xmlns:xdr="http://schemas.openxmlformats.org/drawingml/2006/spreadsheetDrawing">
      <xdr:col>24</xdr:col>
      <xdr:colOff>152400</xdr:colOff>
      <xdr:row>98</xdr:row>
      <xdr:rowOff>163195</xdr:rowOff>
    </xdr:to>
    <xdr:cxnSp macro="">
      <xdr:nvCxnSpPr>
        <xdr:cNvPr id="227" name="直線コネクタ 226"/>
        <xdr:cNvCxnSpPr/>
      </xdr:nvCxnSpPr>
      <xdr:spPr>
        <a:xfrm>
          <a:off x="4546600" y="16965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143510</xdr:rowOff>
    </xdr:from>
    <xdr:ext cx="534670" cy="251460"/>
    <xdr:sp macro="" textlink="">
      <xdr:nvSpPr>
        <xdr:cNvPr id="228" name="衛生費最大値テキスト"/>
        <xdr:cNvSpPr txBox="1"/>
      </xdr:nvSpPr>
      <xdr:spPr>
        <a:xfrm>
          <a:off x="4686300" y="1540256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93,041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91</xdr:row>
      <xdr:rowOff>24765</xdr:rowOff>
    </xdr:from>
    <xdr:to xmlns:xdr="http://schemas.openxmlformats.org/drawingml/2006/spreadsheetDrawing">
      <xdr:col>24</xdr:col>
      <xdr:colOff>152400</xdr:colOff>
      <xdr:row>91</xdr:row>
      <xdr:rowOff>24765</xdr:rowOff>
    </xdr:to>
    <xdr:cxnSp macro="">
      <xdr:nvCxnSpPr>
        <xdr:cNvPr id="229" name="直線コネクタ 228"/>
        <xdr:cNvCxnSpPr/>
      </xdr:nvCxnSpPr>
      <xdr:spPr>
        <a:xfrm>
          <a:off x="4546600" y="15626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113030</xdr:rowOff>
    </xdr:from>
    <xdr:to xmlns:xdr="http://schemas.openxmlformats.org/drawingml/2006/spreadsheetDrawing">
      <xdr:col>24</xdr:col>
      <xdr:colOff>63500</xdr:colOff>
      <xdr:row>97</xdr:row>
      <xdr:rowOff>129540</xdr:rowOff>
    </xdr:to>
    <xdr:cxnSp macro="">
      <xdr:nvCxnSpPr>
        <xdr:cNvPr id="230" name="直線コネクタ 229"/>
        <xdr:cNvCxnSpPr/>
      </xdr:nvCxnSpPr>
      <xdr:spPr>
        <a:xfrm flipV="1">
          <a:off x="3797300" y="16743680"/>
          <a:ext cx="8382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144780</xdr:rowOff>
    </xdr:from>
    <xdr:ext cx="534670" cy="250190"/>
    <xdr:sp macro="" textlink="">
      <xdr:nvSpPr>
        <xdr:cNvPr id="231" name="衛生費平均値テキスト"/>
        <xdr:cNvSpPr txBox="1"/>
      </xdr:nvSpPr>
      <xdr:spPr>
        <a:xfrm>
          <a:off x="4686300" y="16432530"/>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40,276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121920</xdr:rowOff>
    </xdr:from>
    <xdr:to xmlns:xdr="http://schemas.openxmlformats.org/drawingml/2006/spreadsheetDrawing">
      <xdr:col>24</xdr:col>
      <xdr:colOff>114300</xdr:colOff>
      <xdr:row>97</xdr:row>
      <xdr:rowOff>52070</xdr:rowOff>
    </xdr:to>
    <xdr:sp macro="" textlink="">
      <xdr:nvSpPr>
        <xdr:cNvPr id="232" name="フローチャート: 判断 231"/>
        <xdr:cNvSpPr/>
      </xdr:nvSpPr>
      <xdr:spPr>
        <a:xfrm>
          <a:off x="4584700" y="1658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118110</xdr:rowOff>
    </xdr:from>
    <xdr:to xmlns:xdr="http://schemas.openxmlformats.org/drawingml/2006/spreadsheetDrawing">
      <xdr:col>19</xdr:col>
      <xdr:colOff>177800</xdr:colOff>
      <xdr:row>97</xdr:row>
      <xdr:rowOff>129540</xdr:rowOff>
    </xdr:to>
    <xdr:cxnSp macro="">
      <xdr:nvCxnSpPr>
        <xdr:cNvPr id="233" name="直線コネクタ 232"/>
        <xdr:cNvCxnSpPr/>
      </xdr:nvCxnSpPr>
      <xdr:spPr>
        <a:xfrm>
          <a:off x="2908300" y="1674876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156845</xdr:rowOff>
    </xdr:from>
    <xdr:to xmlns:xdr="http://schemas.openxmlformats.org/drawingml/2006/spreadsheetDrawing">
      <xdr:col>20</xdr:col>
      <xdr:colOff>38100</xdr:colOff>
      <xdr:row>97</xdr:row>
      <xdr:rowOff>86995</xdr:rowOff>
    </xdr:to>
    <xdr:sp macro="" textlink="">
      <xdr:nvSpPr>
        <xdr:cNvPr id="234" name="フローチャート: 判断 233"/>
        <xdr:cNvSpPr/>
      </xdr:nvSpPr>
      <xdr:spPr>
        <a:xfrm>
          <a:off x="3746500" y="16616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103505</xdr:rowOff>
    </xdr:from>
    <xdr:ext cx="525780" cy="259080"/>
    <xdr:sp macro="" textlink="">
      <xdr:nvSpPr>
        <xdr:cNvPr id="235" name="テキスト ボックス 234"/>
        <xdr:cNvSpPr txBox="1"/>
      </xdr:nvSpPr>
      <xdr:spPr>
        <a:xfrm>
          <a:off x="3529965" y="1639125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38,419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118110</xdr:rowOff>
    </xdr:from>
    <xdr:to xmlns:xdr="http://schemas.openxmlformats.org/drawingml/2006/spreadsheetDrawing">
      <xdr:col>15</xdr:col>
      <xdr:colOff>50800</xdr:colOff>
      <xdr:row>97</xdr:row>
      <xdr:rowOff>146685</xdr:rowOff>
    </xdr:to>
    <xdr:cxnSp macro="">
      <xdr:nvCxnSpPr>
        <xdr:cNvPr id="236" name="直線コネクタ 235"/>
        <xdr:cNvCxnSpPr/>
      </xdr:nvCxnSpPr>
      <xdr:spPr>
        <a:xfrm flipV="1">
          <a:off x="2019300" y="1674876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82550</xdr:rowOff>
    </xdr:from>
    <xdr:to xmlns:xdr="http://schemas.openxmlformats.org/drawingml/2006/spreadsheetDrawing">
      <xdr:col>15</xdr:col>
      <xdr:colOff>101600</xdr:colOff>
      <xdr:row>97</xdr:row>
      <xdr:rowOff>12700</xdr:rowOff>
    </xdr:to>
    <xdr:sp macro="" textlink="">
      <xdr:nvSpPr>
        <xdr:cNvPr id="237" name="フローチャート: 判断 236"/>
        <xdr:cNvSpPr/>
      </xdr:nvSpPr>
      <xdr:spPr>
        <a:xfrm>
          <a:off x="2857500" y="1654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29210</xdr:rowOff>
    </xdr:from>
    <xdr:ext cx="525780" cy="251460"/>
    <xdr:sp macro="" textlink="">
      <xdr:nvSpPr>
        <xdr:cNvPr id="238" name="テキスト ボックス 237"/>
        <xdr:cNvSpPr txBox="1"/>
      </xdr:nvSpPr>
      <xdr:spPr>
        <a:xfrm>
          <a:off x="2640965" y="1631696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42,318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97</xdr:row>
      <xdr:rowOff>146685</xdr:rowOff>
    </xdr:from>
    <xdr:to xmlns:xdr="http://schemas.openxmlformats.org/drawingml/2006/spreadsheetDrawing">
      <xdr:col>10</xdr:col>
      <xdr:colOff>114300</xdr:colOff>
      <xdr:row>98</xdr:row>
      <xdr:rowOff>75565</xdr:rowOff>
    </xdr:to>
    <xdr:cxnSp macro="">
      <xdr:nvCxnSpPr>
        <xdr:cNvPr id="239" name="直線コネクタ 238"/>
        <xdr:cNvCxnSpPr/>
      </xdr:nvCxnSpPr>
      <xdr:spPr>
        <a:xfrm flipV="1">
          <a:off x="1130300" y="16777335"/>
          <a:ext cx="889000"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105410</xdr:rowOff>
    </xdr:from>
    <xdr:to xmlns:xdr="http://schemas.openxmlformats.org/drawingml/2006/spreadsheetDrawing">
      <xdr:col>10</xdr:col>
      <xdr:colOff>165100</xdr:colOff>
      <xdr:row>97</xdr:row>
      <xdr:rowOff>35560</xdr:rowOff>
    </xdr:to>
    <xdr:sp macro="" textlink="">
      <xdr:nvSpPr>
        <xdr:cNvPr id="240" name="フローチャート: 判断 239"/>
        <xdr:cNvSpPr/>
      </xdr:nvSpPr>
      <xdr:spPr>
        <a:xfrm>
          <a:off x="1968500" y="1656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52070</xdr:rowOff>
    </xdr:from>
    <xdr:ext cx="525780" cy="251460"/>
    <xdr:sp macro="" textlink="">
      <xdr:nvSpPr>
        <xdr:cNvPr id="241" name="テキスト ボックス 240"/>
        <xdr:cNvSpPr txBox="1"/>
      </xdr:nvSpPr>
      <xdr:spPr>
        <a:xfrm>
          <a:off x="1751965" y="1633982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41,146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76835</xdr:rowOff>
    </xdr:from>
    <xdr:to xmlns:xdr="http://schemas.openxmlformats.org/drawingml/2006/spreadsheetDrawing">
      <xdr:col>6</xdr:col>
      <xdr:colOff>38100</xdr:colOff>
      <xdr:row>98</xdr:row>
      <xdr:rowOff>6985</xdr:rowOff>
    </xdr:to>
    <xdr:sp macro="" textlink="">
      <xdr:nvSpPr>
        <xdr:cNvPr id="242" name="フローチャート: 判断 241"/>
        <xdr:cNvSpPr/>
      </xdr:nvSpPr>
      <xdr:spPr>
        <a:xfrm>
          <a:off x="1079500" y="16707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23495</xdr:rowOff>
    </xdr:from>
    <xdr:ext cx="525780" cy="259080"/>
    <xdr:sp macro="" textlink="">
      <xdr:nvSpPr>
        <xdr:cNvPr id="243" name="テキスト ボックス 242"/>
        <xdr:cNvSpPr txBox="1"/>
      </xdr:nvSpPr>
      <xdr:spPr>
        <a:xfrm>
          <a:off x="862965" y="1648269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33,620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4" name="テキスト ボックス 243"/>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5" name="テキスト ボックス 244"/>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6" name="テキスト ボックス 245"/>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7" name="テキスト ボックス 246"/>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8" name="テキスト ボックス 247"/>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62230</xdr:rowOff>
    </xdr:from>
    <xdr:to xmlns:xdr="http://schemas.openxmlformats.org/drawingml/2006/spreadsheetDrawing">
      <xdr:col>24</xdr:col>
      <xdr:colOff>114300</xdr:colOff>
      <xdr:row>97</xdr:row>
      <xdr:rowOff>163830</xdr:rowOff>
    </xdr:to>
    <xdr:sp macro="" textlink="">
      <xdr:nvSpPr>
        <xdr:cNvPr id="249" name="楕円 248"/>
        <xdr:cNvSpPr/>
      </xdr:nvSpPr>
      <xdr:spPr>
        <a:xfrm>
          <a:off x="4584700" y="1669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97</xdr:row>
      <xdr:rowOff>40640</xdr:rowOff>
    </xdr:from>
    <xdr:ext cx="534670" cy="251460"/>
    <xdr:sp macro="" textlink="">
      <xdr:nvSpPr>
        <xdr:cNvPr id="250" name="衛生費該当値テキスト"/>
        <xdr:cNvSpPr txBox="1"/>
      </xdr:nvSpPr>
      <xdr:spPr>
        <a:xfrm>
          <a:off x="4686300" y="1667129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34,414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78740</xdr:rowOff>
    </xdr:from>
    <xdr:to xmlns:xdr="http://schemas.openxmlformats.org/drawingml/2006/spreadsheetDrawing">
      <xdr:col>20</xdr:col>
      <xdr:colOff>38100</xdr:colOff>
      <xdr:row>98</xdr:row>
      <xdr:rowOff>8890</xdr:rowOff>
    </xdr:to>
    <xdr:sp macro="" textlink="">
      <xdr:nvSpPr>
        <xdr:cNvPr id="251" name="楕円 250"/>
        <xdr:cNvSpPr/>
      </xdr:nvSpPr>
      <xdr:spPr>
        <a:xfrm>
          <a:off x="3746500" y="1670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98</xdr:row>
      <xdr:rowOff>635</xdr:rowOff>
    </xdr:from>
    <xdr:ext cx="525780" cy="259080"/>
    <xdr:sp macro="" textlink="">
      <xdr:nvSpPr>
        <xdr:cNvPr id="252" name="テキスト ボックス 251"/>
        <xdr:cNvSpPr txBox="1"/>
      </xdr:nvSpPr>
      <xdr:spPr>
        <a:xfrm>
          <a:off x="3529965" y="1680273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33,517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67310</xdr:rowOff>
    </xdr:from>
    <xdr:to xmlns:xdr="http://schemas.openxmlformats.org/drawingml/2006/spreadsheetDrawing">
      <xdr:col>15</xdr:col>
      <xdr:colOff>101600</xdr:colOff>
      <xdr:row>97</xdr:row>
      <xdr:rowOff>168910</xdr:rowOff>
    </xdr:to>
    <xdr:sp macro="" textlink="">
      <xdr:nvSpPr>
        <xdr:cNvPr id="253" name="楕円 252"/>
        <xdr:cNvSpPr/>
      </xdr:nvSpPr>
      <xdr:spPr>
        <a:xfrm>
          <a:off x="2857500" y="1669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160020</xdr:rowOff>
    </xdr:from>
    <xdr:ext cx="525780" cy="259080"/>
    <xdr:sp macro="" textlink="">
      <xdr:nvSpPr>
        <xdr:cNvPr id="254" name="テキスト ボックス 253"/>
        <xdr:cNvSpPr txBox="1"/>
      </xdr:nvSpPr>
      <xdr:spPr>
        <a:xfrm>
          <a:off x="2640965" y="1679067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95885</xdr:rowOff>
    </xdr:from>
    <xdr:to xmlns:xdr="http://schemas.openxmlformats.org/drawingml/2006/spreadsheetDrawing">
      <xdr:col>10</xdr:col>
      <xdr:colOff>165100</xdr:colOff>
      <xdr:row>98</xdr:row>
      <xdr:rowOff>26035</xdr:rowOff>
    </xdr:to>
    <xdr:sp macro="" textlink="">
      <xdr:nvSpPr>
        <xdr:cNvPr id="255" name="楕円 254"/>
        <xdr:cNvSpPr/>
      </xdr:nvSpPr>
      <xdr:spPr>
        <a:xfrm>
          <a:off x="1968500" y="16726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17780</xdr:rowOff>
    </xdr:from>
    <xdr:ext cx="525780" cy="251460"/>
    <xdr:sp macro="" textlink="">
      <xdr:nvSpPr>
        <xdr:cNvPr id="256" name="テキスト ボックス 255"/>
        <xdr:cNvSpPr txBox="1"/>
      </xdr:nvSpPr>
      <xdr:spPr>
        <a:xfrm>
          <a:off x="1751965" y="1681988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32,620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24765</xdr:rowOff>
    </xdr:from>
    <xdr:to xmlns:xdr="http://schemas.openxmlformats.org/drawingml/2006/spreadsheetDrawing">
      <xdr:col>6</xdr:col>
      <xdr:colOff>38100</xdr:colOff>
      <xdr:row>98</xdr:row>
      <xdr:rowOff>126365</xdr:rowOff>
    </xdr:to>
    <xdr:sp macro="" textlink="">
      <xdr:nvSpPr>
        <xdr:cNvPr id="257" name="楕円 256"/>
        <xdr:cNvSpPr/>
      </xdr:nvSpPr>
      <xdr:spPr>
        <a:xfrm>
          <a:off x="1079500" y="16826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117475</xdr:rowOff>
    </xdr:from>
    <xdr:ext cx="525780" cy="259080"/>
    <xdr:sp macro="" textlink="">
      <xdr:nvSpPr>
        <xdr:cNvPr id="258" name="テキスト ボックス 257"/>
        <xdr:cNvSpPr txBox="1"/>
      </xdr:nvSpPr>
      <xdr:spPr>
        <a:xfrm>
          <a:off x="862965" y="1691957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27,359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59" name="正方形/長方形 25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0" name="正方形/長方形 259"/>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1" name="正方形/長方形 260"/>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2" name="正方形/長方形 261"/>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3" name="正方形/長方形 262"/>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4" name="正方形/長方形 263"/>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5" name="正方形/長方形 264"/>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6" name="正方形/長方形 265"/>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0995" cy="217170"/>
    <xdr:sp macro="" textlink="">
      <xdr:nvSpPr>
        <xdr:cNvPr id="267" name="テキスト ボックス 266"/>
        <xdr:cNvSpPr txBox="1"/>
      </xdr:nvSpPr>
      <xdr:spPr>
        <a:xfrm>
          <a:off x="6565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8" name="直線コネクタ 267"/>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69" name="直線コネクタ 268"/>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0030" cy="259080"/>
    <xdr:sp macro="" textlink="">
      <xdr:nvSpPr>
        <xdr:cNvPr id="270" name="テキスト ボックス 269"/>
        <xdr:cNvSpPr txBox="1"/>
      </xdr:nvSpPr>
      <xdr:spPr>
        <a:xfrm>
          <a:off x="6355080" y="6588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1" name="直線コネクタ 270"/>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35560</xdr:rowOff>
    </xdr:from>
    <xdr:ext cx="458470" cy="259080"/>
    <xdr:sp macro="" textlink="">
      <xdr:nvSpPr>
        <xdr:cNvPr id="272" name="テキスト ボックス 271"/>
        <xdr:cNvSpPr txBox="1"/>
      </xdr:nvSpPr>
      <xdr:spPr>
        <a:xfrm>
          <a:off x="6136640" y="6207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3" name="直線コネクタ 272"/>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168910</xdr:rowOff>
    </xdr:from>
    <xdr:ext cx="458470" cy="250190"/>
    <xdr:sp macro="" textlink="">
      <xdr:nvSpPr>
        <xdr:cNvPr id="274" name="テキスト ボックス 273"/>
        <xdr:cNvSpPr txBox="1"/>
      </xdr:nvSpPr>
      <xdr:spPr>
        <a:xfrm>
          <a:off x="6136640" y="5826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75" name="直線コネクタ 274"/>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130810</xdr:rowOff>
    </xdr:from>
    <xdr:ext cx="458470" cy="259080"/>
    <xdr:sp macro="" textlink="">
      <xdr:nvSpPr>
        <xdr:cNvPr id="276" name="テキスト ボックス 275"/>
        <xdr:cNvSpPr txBox="1"/>
      </xdr:nvSpPr>
      <xdr:spPr>
        <a:xfrm>
          <a:off x="6136640" y="5445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77" name="直線コネクタ 276"/>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92710</xdr:rowOff>
    </xdr:from>
    <xdr:ext cx="458470" cy="259080"/>
    <xdr:sp macro="" textlink="">
      <xdr:nvSpPr>
        <xdr:cNvPr id="278" name="テキスト ボックス 277"/>
        <xdr:cNvSpPr txBox="1"/>
      </xdr:nvSpPr>
      <xdr:spPr>
        <a:xfrm>
          <a:off x="6136640" y="5064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79" name="直線コネクタ 278"/>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54610</xdr:rowOff>
    </xdr:from>
    <xdr:ext cx="458470" cy="250190"/>
    <xdr:sp macro="" textlink="">
      <xdr:nvSpPr>
        <xdr:cNvPr id="280" name="テキスト ボックス 279"/>
        <xdr:cNvSpPr txBox="1"/>
      </xdr:nvSpPr>
      <xdr:spPr>
        <a:xfrm>
          <a:off x="6136640" y="4683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1"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17780</xdr:rowOff>
    </xdr:from>
    <xdr:to xmlns:xdr="http://schemas.openxmlformats.org/drawingml/2006/spreadsheetDrawing">
      <xdr:col>54</xdr:col>
      <xdr:colOff>189865</xdr:colOff>
      <xdr:row>39</xdr:row>
      <xdr:rowOff>44450</xdr:rowOff>
    </xdr:to>
    <xdr:cxnSp macro="">
      <xdr:nvCxnSpPr>
        <xdr:cNvPr id="282" name="直線コネクタ 281"/>
        <xdr:cNvCxnSpPr/>
      </xdr:nvCxnSpPr>
      <xdr:spPr>
        <a:xfrm flipV="1">
          <a:off x="10475595" y="5161280"/>
          <a:ext cx="1270" cy="15697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48260</xdr:rowOff>
    </xdr:from>
    <xdr:ext cx="249555" cy="259080"/>
    <xdr:sp macro="" textlink="">
      <xdr:nvSpPr>
        <xdr:cNvPr id="283" name="労働費最小値テキスト"/>
        <xdr:cNvSpPr txBox="1"/>
      </xdr:nvSpPr>
      <xdr:spPr>
        <a:xfrm>
          <a:off x="10528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44450</xdr:rowOff>
    </xdr:from>
    <xdr:to xmlns:xdr="http://schemas.openxmlformats.org/drawingml/2006/spreadsheetDrawing">
      <xdr:col>55</xdr:col>
      <xdr:colOff>88900</xdr:colOff>
      <xdr:row>39</xdr:row>
      <xdr:rowOff>44450</xdr:rowOff>
    </xdr:to>
    <xdr:cxnSp macro="">
      <xdr:nvCxnSpPr>
        <xdr:cNvPr id="284" name="直線コネクタ 283"/>
        <xdr:cNvCxnSpPr/>
      </xdr:nvCxnSpPr>
      <xdr:spPr>
        <a:xfrm>
          <a:off x="10388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135255</xdr:rowOff>
    </xdr:from>
    <xdr:ext cx="469900" cy="250190"/>
    <xdr:sp macro="" textlink="">
      <xdr:nvSpPr>
        <xdr:cNvPr id="285" name="労働費最大値テキスト"/>
        <xdr:cNvSpPr txBox="1"/>
      </xdr:nvSpPr>
      <xdr:spPr>
        <a:xfrm>
          <a:off x="10528300" y="493585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4,121</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30</xdr:row>
      <xdr:rowOff>17780</xdr:rowOff>
    </xdr:from>
    <xdr:to xmlns:xdr="http://schemas.openxmlformats.org/drawingml/2006/spreadsheetDrawing">
      <xdr:col>55</xdr:col>
      <xdr:colOff>88900</xdr:colOff>
      <xdr:row>30</xdr:row>
      <xdr:rowOff>17780</xdr:rowOff>
    </xdr:to>
    <xdr:cxnSp macro="">
      <xdr:nvCxnSpPr>
        <xdr:cNvPr id="286" name="直線コネクタ 285"/>
        <xdr:cNvCxnSpPr/>
      </xdr:nvCxnSpPr>
      <xdr:spPr>
        <a:xfrm>
          <a:off x="10388600" y="51612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32</xdr:row>
      <xdr:rowOff>86360</xdr:rowOff>
    </xdr:from>
    <xdr:to xmlns:xdr="http://schemas.openxmlformats.org/drawingml/2006/spreadsheetDrawing">
      <xdr:col>55</xdr:col>
      <xdr:colOff>0</xdr:colOff>
      <xdr:row>32</xdr:row>
      <xdr:rowOff>102870</xdr:rowOff>
    </xdr:to>
    <xdr:cxnSp macro="">
      <xdr:nvCxnSpPr>
        <xdr:cNvPr id="287" name="直線コネクタ 286"/>
        <xdr:cNvCxnSpPr/>
      </xdr:nvCxnSpPr>
      <xdr:spPr>
        <a:xfrm flipV="1">
          <a:off x="9639300" y="5572760"/>
          <a:ext cx="8382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48895</xdr:rowOff>
    </xdr:from>
    <xdr:ext cx="378460" cy="259080"/>
    <xdr:sp macro="" textlink="">
      <xdr:nvSpPr>
        <xdr:cNvPr id="288" name="労働費平均値テキスト"/>
        <xdr:cNvSpPr txBox="1"/>
      </xdr:nvSpPr>
      <xdr:spPr>
        <a:xfrm>
          <a:off x="10528300" y="6392545"/>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70485</xdr:rowOff>
    </xdr:from>
    <xdr:to xmlns:xdr="http://schemas.openxmlformats.org/drawingml/2006/spreadsheetDrawing">
      <xdr:col>55</xdr:col>
      <xdr:colOff>50800</xdr:colOff>
      <xdr:row>38</xdr:row>
      <xdr:rowOff>635</xdr:rowOff>
    </xdr:to>
    <xdr:sp macro="" textlink="">
      <xdr:nvSpPr>
        <xdr:cNvPr id="289" name="フローチャート: 判断 288"/>
        <xdr:cNvSpPr/>
      </xdr:nvSpPr>
      <xdr:spPr>
        <a:xfrm>
          <a:off x="10426700" y="641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32</xdr:row>
      <xdr:rowOff>102870</xdr:rowOff>
    </xdr:from>
    <xdr:to xmlns:xdr="http://schemas.openxmlformats.org/drawingml/2006/spreadsheetDrawing">
      <xdr:col>50</xdr:col>
      <xdr:colOff>114300</xdr:colOff>
      <xdr:row>32</xdr:row>
      <xdr:rowOff>127635</xdr:rowOff>
    </xdr:to>
    <xdr:cxnSp macro="">
      <xdr:nvCxnSpPr>
        <xdr:cNvPr id="290" name="直線コネクタ 289"/>
        <xdr:cNvCxnSpPr/>
      </xdr:nvCxnSpPr>
      <xdr:spPr>
        <a:xfrm flipV="1">
          <a:off x="8750300" y="5589270"/>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59690</xdr:rowOff>
    </xdr:from>
    <xdr:to xmlns:xdr="http://schemas.openxmlformats.org/drawingml/2006/spreadsheetDrawing">
      <xdr:col>50</xdr:col>
      <xdr:colOff>165100</xdr:colOff>
      <xdr:row>37</xdr:row>
      <xdr:rowOff>161290</xdr:rowOff>
    </xdr:to>
    <xdr:sp macro="" textlink="">
      <xdr:nvSpPr>
        <xdr:cNvPr id="291" name="フローチャート: 判断 290"/>
        <xdr:cNvSpPr/>
      </xdr:nvSpPr>
      <xdr:spPr>
        <a:xfrm>
          <a:off x="9588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152400</xdr:rowOff>
    </xdr:from>
    <xdr:ext cx="378460" cy="259080"/>
    <xdr:sp macro="" textlink="">
      <xdr:nvSpPr>
        <xdr:cNvPr id="292" name="テキスト ボックス 291"/>
        <xdr:cNvSpPr txBox="1"/>
      </xdr:nvSpPr>
      <xdr:spPr>
        <a:xfrm>
          <a:off x="9450070" y="649605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32</xdr:row>
      <xdr:rowOff>127635</xdr:rowOff>
    </xdr:from>
    <xdr:to xmlns:xdr="http://schemas.openxmlformats.org/drawingml/2006/spreadsheetDrawing">
      <xdr:col>45</xdr:col>
      <xdr:colOff>177800</xdr:colOff>
      <xdr:row>33</xdr:row>
      <xdr:rowOff>18415</xdr:rowOff>
    </xdr:to>
    <xdr:cxnSp macro="">
      <xdr:nvCxnSpPr>
        <xdr:cNvPr id="293" name="直線コネクタ 292"/>
        <xdr:cNvCxnSpPr/>
      </xdr:nvCxnSpPr>
      <xdr:spPr>
        <a:xfrm flipV="1">
          <a:off x="7861300" y="5614035"/>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43815</xdr:rowOff>
    </xdr:from>
    <xdr:to xmlns:xdr="http://schemas.openxmlformats.org/drawingml/2006/spreadsheetDrawing">
      <xdr:col>46</xdr:col>
      <xdr:colOff>38100</xdr:colOff>
      <xdr:row>37</xdr:row>
      <xdr:rowOff>145415</xdr:rowOff>
    </xdr:to>
    <xdr:sp macro="" textlink="">
      <xdr:nvSpPr>
        <xdr:cNvPr id="294" name="フローチャート: 判断 293"/>
        <xdr:cNvSpPr/>
      </xdr:nvSpPr>
      <xdr:spPr>
        <a:xfrm>
          <a:off x="8699500" y="6387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37</xdr:row>
      <xdr:rowOff>136525</xdr:rowOff>
    </xdr:from>
    <xdr:ext cx="378460" cy="258445"/>
    <xdr:sp macro="" textlink="">
      <xdr:nvSpPr>
        <xdr:cNvPr id="295" name="テキスト ボックス 294"/>
        <xdr:cNvSpPr txBox="1"/>
      </xdr:nvSpPr>
      <xdr:spPr>
        <a:xfrm>
          <a:off x="8561070" y="648017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33</xdr:row>
      <xdr:rowOff>18415</xdr:rowOff>
    </xdr:from>
    <xdr:to xmlns:xdr="http://schemas.openxmlformats.org/drawingml/2006/spreadsheetDrawing">
      <xdr:col>41</xdr:col>
      <xdr:colOff>50800</xdr:colOff>
      <xdr:row>33</xdr:row>
      <xdr:rowOff>100330</xdr:rowOff>
    </xdr:to>
    <xdr:cxnSp macro="">
      <xdr:nvCxnSpPr>
        <xdr:cNvPr id="296" name="直線コネクタ 295"/>
        <xdr:cNvCxnSpPr/>
      </xdr:nvCxnSpPr>
      <xdr:spPr>
        <a:xfrm flipV="1">
          <a:off x="6972300" y="5676265"/>
          <a:ext cx="8890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44450</xdr:rowOff>
    </xdr:from>
    <xdr:to xmlns:xdr="http://schemas.openxmlformats.org/drawingml/2006/spreadsheetDrawing">
      <xdr:col>41</xdr:col>
      <xdr:colOff>101600</xdr:colOff>
      <xdr:row>37</xdr:row>
      <xdr:rowOff>146050</xdr:rowOff>
    </xdr:to>
    <xdr:sp macro="" textlink="">
      <xdr:nvSpPr>
        <xdr:cNvPr id="297" name="フローチャート: 判断 296"/>
        <xdr:cNvSpPr/>
      </xdr:nvSpPr>
      <xdr:spPr>
        <a:xfrm>
          <a:off x="78105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37</xdr:row>
      <xdr:rowOff>137160</xdr:rowOff>
    </xdr:from>
    <xdr:ext cx="378460" cy="259080"/>
    <xdr:sp macro="" textlink="">
      <xdr:nvSpPr>
        <xdr:cNvPr id="298" name="テキスト ボックス 297"/>
        <xdr:cNvSpPr txBox="1"/>
      </xdr:nvSpPr>
      <xdr:spPr>
        <a:xfrm>
          <a:off x="7672070" y="64808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43815</xdr:rowOff>
    </xdr:from>
    <xdr:to xmlns:xdr="http://schemas.openxmlformats.org/drawingml/2006/spreadsheetDrawing">
      <xdr:col>36</xdr:col>
      <xdr:colOff>165100</xdr:colOff>
      <xdr:row>37</xdr:row>
      <xdr:rowOff>145415</xdr:rowOff>
    </xdr:to>
    <xdr:sp macro="" textlink="">
      <xdr:nvSpPr>
        <xdr:cNvPr id="299" name="フローチャート: 判断 298"/>
        <xdr:cNvSpPr/>
      </xdr:nvSpPr>
      <xdr:spPr>
        <a:xfrm>
          <a:off x="6921500" y="6387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37</xdr:row>
      <xdr:rowOff>136525</xdr:rowOff>
    </xdr:from>
    <xdr:ext cx="378460" cy="258445"/>
    <xdr:sp macro="" textlink="">
      <xdr:nvSpPr>
        <xdr:cNvPr id="300" name="テキスト ボックス 299"/>
        <xdr:cNvSpPr txBox="1"/>
      </xdr:nvSpPr>
      <xdr:spPr>
        <a:xfrm>
          <a:off x="6783070" y="648017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1" name="テキスト ボックス 300"/>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2" name="テキスト ボックス 301"/>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3" name="テキスト ボックス 302"/>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4" name="テキスト ボックス 303"/>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5" name="テキスト ボックス 304"/>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32</xdr:row>
      <xdr:rowOff>34925</xdr:rowOff>
    </xdr:from>
    <xdr:to xmlns:xdr="http://schemas.openxmlformats.org/drawingml/2006/spreadsheetDrawing">
      <xdr:col>55</xdr:col>
      <xdr:colOff>50800</xdr:colOff>
      <xdr:row>32</xdr:row>
      <xdr:rowOff>136525</xdr:rowOff>
    </xdr:to>
    <xdr:sp macro="" textlink="">
      <xdr:nvSpPr>
        <xdr:cNvPr id="306" name="楕円 305"/>
        <xdr:cNvSpPr/>
      </xdr:nvSpPr>
      <xdr:spPr>
        <a:xfrm>
          <a:off x="10426700" y="552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31</xdr:row>
      <xdr:rowOff>57785</xdr:rowOff>
    </xdr:from>
    <xdr:ext cx="469900" cy="259080"/>
    <xdr:sp macro="" textlink="">
      <xdr:nvSpPr>
        <xdr:cNvPr id="307" name="労働費該当値テキスト"/>
        <xdr:cNvSpPr txBox="1"/>
      </xdr:nvSpPr>
      <xdr:spPr>
        <a:xfrm>
          <a:off x="10528300" y="53727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32</xdr:row>
      <xdr:rowOff>52070</xdr:rowOff>
    </xdr:from>
    <xdr:to xmlns:xdr="http://schemas.openxmlformats.org/drawingml/2006/spreadsheetDrawing">
      <xdr:col>50</xdr:col>
      <xdr:colOff>165100</xdr:colOff>
      <xdr:row>32</xdr:row>
      <xdr:rowOff>153670</xdr:rowOff>
    </xdr:to>
    <xdr:sp macro="" textlink="">
      <xdr:nvSpPr>
        <xdr:cNvPr id="308" name="楕円 307"/>
        <xdr:cNvSpPr/>
      </xdr:nvSpPr>
      <xdr:spPr>
        <a:xfrm>
          <a:off x="9588500" y="5538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30</xdr:row>
      <xdr:rowOff>170180</xdr:rowOff>
    </xdr:from>
    <xdr:ext cx="461010" cy="259080"/>
    <xdr:sp macro="" textlink="">
      <xdr:nvSpPr>
        <xdr:cNvPr id="309" name="テキスト ボックス 308"/>
        <xdr:cNvSpPr txBox="1"/>
      </xdr:nvSpPr>
      <xdr:spPr>
        <a:xfrm>
          <a:off x="9404350" y="531368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32</xdr:row>
      <xdr:rowOff>76835</xdr:rowOff>
    </xdr:from>
    <xdr:to xmlns:xdr="http://schemas.openxmlformats.org/drawingml/2006/spreadsheetDrawing">
      <xdr:col>46</xdr:col>
      <xdr:colOff>38100</xdr:colOff>
      <xdr:row>33</xdr:row>
      <xdr:rowOff>6985</xdr:rowOff>
    </xdr:to>
    <xdr:sp macro="" textlink="">
      <xdr:nvSpPr>
        <xdr:cNvPr id="310" name="楕円 309"/>
        <xdr:cNvSpPr/>
      </xdr:nvSpPr>
      <xdr:spPr>
        <a:xfrm>
          <a:off x="8699500" y="5563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31</xdr:row>
      <xdr:rowOff>23495</xdr:rowOff>
    </xdr:from>
    <xdr:ext cx="461010" cy="259080"/>
    <xdr:sp macro="" textlink="">
      <xdr:nvSpPr>
        <xdr:cNvPr id="311" name="テキスト ボックス 310"/>
        <xdr:cNvSpPr txBox="1"/>
      </xdr:nvSpPr>
      <xdr:spPr>
        <a:xfrm>
          <a:off x="8515350" y="533844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32</xdr:row>
      <xdr:rowOff>139065</xdr:rowOff>
    </xdr:from>
    <xdr:to xmlns:xdr="http://schemas.openxmlformats.org/drawingml/2006/spreadsheetDrawing">
      <xdr:col>41</xdr:col>
      <xdr:colOff>101600</xdr:colOff>
      <xdr:row>33</xdr:row>
      <xdr:rowOff>69215</xdr:rowOff>
    </xdr:to>
    <xdr:sp macro="" textlink="">
      <xdr:nvSpPr>
        <xdr:cNvPr id="312" name="楕円 311"/>
        <xdr:cNvSpPr/>
      </xdr:nvSpPr>
      <xdr:spPr>
        <a:xfrm>
          <a:off x="7810500" y="5625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31</xdr:row>
      <xdr:rowOff>86360</xdr:rowOff>
    </xdr:from>
    <xdr:ext cx="461010" cy="251460"/>
    <xdr:sp macro="" textlink="">
      <xdr:nvSpPr>
        <xdr:cNvPr id="313" name="テキスト ボックス 312"/>
        <xdr:cNvSpPr txBox="1"/>
      </xdr:nvSpPr>
      <xdr:spPr>
        <a:xfrm>
          <a:off x="7626350" y="540131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33</xdr:row>
      <xdr:rowOff>49530</xdr:rowOff>
    </xdr:from>
    <xdr:to xmlns:xdr="http://schemas.openxmlformats.org/drawingml/2006/spreadsheetDrawing">
      <xdr:col>36</xdr:col>
      <xdr:colOff>165100</xdr:colOff>
      <xdr:row>33</xdr:row>
      <xdr:rowOff>151130</xdr:rowOff>
    </xdr:to>
    <xdr:sp macro="" textlink="">
      <xdr:nvSpPr>
        <xdr:cNvPr id="314" name="楕円 313"/>
        <xdr:cNvSpPr/>
      </xdr:nvSpPr>
      <xdr:spPr>
        <a:xfrm>
          <a:off x="6921500" y="570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31</xdr:row>
      <xdr:rowOff>167640</xdr:rowOff>
    </xdr:from>
    <xdr:ext cx="461010" cy="250190"/>
    <xdr:sp macro="" textlink="">
      <xdr:nvSpPr>
        <xdr:cNvPr id="315" name="テキスト ボックス 314"/>
        <xdr:cNvSpPr txBox="1"/>
      </xdr:nvSpPr>
      <xdr:spPr>
        <a:xfrm>
          <a:off x="6737350" y="5482590"/>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6" name="正方形/長方形 31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7" name="正方形/長方形 316"/>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18" name="正方形/長方形 317"/>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19" name="正方形/長方形 318"/>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0" name="正方形/長方形 319"/>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1" name="正方形/長方形 320"/>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2" name="正方形/長方形 321"/>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3" name="正方形/長方形 322"/>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0995" cy="217170"/>
    <xdr:sp macro="" textlink="">
      <xdr:nvSpPr>
        <xdr:cNvPr id="324" name="テキスト ボックス 323"/>
        <xdr:cNvSpPr txBox="1"/>
      </xdr:nvSpPr>
      <xdr:spPr>
        <a:xfrm>
          <a:off x="6565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5" name="直線コネクタ 324"/>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139700</xdr:rowOff>
    </xdr:from>
    <xdr:to xmlns:xdr="http://schemas.openxmlformats.org/drawingml/2006/spreadsheetDrawing">
      <xdr:col>59</xdr:col>
      <xdr:colOff>50800</xdr:colOff>
      <xdr:row>58</xdr:row>
      <xdr:rowOff>139700</xdr:rowOff>
    </xdr:to>
    <xdr:cxnSp macro="">
      <xdr:nvCxnSpPr>
        <xdr:cNvPr id="326" name="直線コネクタ 325"/>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168910</xdr:rowOff>
    </xdr:from>
    <xdr:ext cx="240030" cy="250190"/>
    <xdr:sp macro="" textlink="">
      <xdr:nvSpPr>
        <xdr:cNvPr id="327" name="テキスト ボックス 326"/>
        <xdr:cNvSpPr txBox="1"/>
      </xdr:nvSpPr>
      <xdr:spPr>
        <a:xfrm>
          <a:off x="6355080" y="9941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25400</xdr:rowOff>
    </xdr:from>
    <xdr:to xmlns:xdr="http://schemas.openxmlformats.org/drawingml/2006/spreadsheetDrawing">
      <xdr:col>59</xdr:col>
      <xdr:colOff>50800</xdr:colOff>
      <xdr:row>56</xdr:row>
      <xdr:rowOff>25400</xdr:rowOff>
    </xdr:to>
    <xdr:cxnSp macro="">
      <xdr:nvCxnSpPr>
        <xdr:cNvPr id="328" name="直線コネクタ 327"/>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55</xdr:row>
      <xdr:rowOff>54610</xdr:rowOff>
    </xdr:from>
    <xdr:ext cx="531495" cy="250190"/>
    <xdr:sp macro="" textlink="">
      <xdr:nvSpPr>
        <xdr:cNvPr id="329" name="テキスト ボックス 328"/>
        <xdr:cNvSpPr txBox="1"/>
      </xdr:nvSpPr>
      <xdr:spPr>
        <a:xfrm>
          <a:off x="6072505" y="9484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82550</xdr:rowOff>
    </xdr:from>
    <xdr:to xmlns:xdr="http://schemas.openxmlformats.org/drawingml/2006/spreadsheetDrawing">
      <xdr:col>59</xdr:col>
      <xdr:colOff>50800</xdr:colOff>
      <xdr:row>53</xdr:row>
      <xdr:rowOff>82550</xdr:rowOff>
    </xdr:to>
    <xdr:cxnSp macro="">
      <xdr:nvCxnSpPr>
        <xdr:cNvPr id="330" name="直線コネクタ 329"/>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52</xdr:row>
      <xdr:rowOff>111760</xdr:rowOff>
    </xdr:from>
    <xdr:ext cx="531495" cy="250190"/>
    <xdr:sp macro="" textlink="">
      <xdr:nvSpPr>
        <xdr:cNvPr id="331" name="テキスト ボックス 330"/>
        <xdr:cNvSpPr txBox="1"/>
      </xdr:nvSpPr>
      <xdr:spPr>
        <a:xfrm>
          <a:off x="6072505" y="9027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139700</xdr:rowOff>
    </xdr:from>
    <xdr:to xmlns:xdr="http://schemas.openxmlformats.org/drawingml/2006/spreadsheetDrawing">
      <xdr:col>59</xdr:col>
      <xdr:colOff>50800</xdr:colOff>
      <xdr:row>50</xdr:row>
      <xdr:rowOff>139700</xdr:rowOff>
    </xdr:to>
    <xdr:cxnSp macro="">
      <xdr:nvCxnSpPr>
        <xdr:cNvPr id="332" name="直線コネクタ 331"/>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49</xdr:row>
      <xdr:rowOff>168910</xdr:rowOff>
    </xdr:from>
    <xdr:ext cx="531495" cy="250190"/>
    <xdr:sp macro="" textlink="">
      <xdr:nvSpPr>
        <xdr:cNvPr id="333" name="テキスト ボックス 332"/>
        <xdr:cNvSpPr txBox="1"/>
      </xdr:nvSpPr>
      <xdr:spPr>
        <a:xfrm>
          <a:off x="6072505" y="8569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4" name="直線コネクタ 333"/>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47</xdr:row>
      <xdr:rowOff>54610</xdr:rowOff>
    </xdr:from>
    <xdr:ext cx="531495" cy="250190"/>
    <xdr:sp macro="" textlink="">
      <xdr:nvSpPr>
        <xdr:cNvPr id="335" name="テキスト ボックス 334"/>
        <xdr:cNvSpPr txBox="1"/>
      </xdr:nvSpPr>
      <xdr:spPr>
        <a:xfrm>
          <a:off x="6072505" y="8112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6"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40640</xdr:rowOff>
    </xdr:from>
    <xdr:to xmlns:xdr="http://schemas.openxmlformats.org/drawingml/2006/spreadsheetDrawing">
      <xdr:col>54</xdr:col>
      <xdr:colOff>189865</xdr:colOff>
      <xdr:row>58</xdr:row>
      <xdr:rowOff>137795</xdr:rowOff>
    </xdr:to>
    <xdr:cxnSp macro="">
      <xdr:nvCxnSpPr>
        <xdr:cNvPr id="337" name="直線コネクタ 336"/>
        <xdr:cNvCxnSpPr/>
      </xdr:nvCxnSpPr>
      <xdr:spPr>
        <a:xfrm flipV="1">
          <a:off x="10475595" y="8613140"/>
          <a:ext cx="1270" cy="14687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141605</xdr:rowOff>
    </xdr:from>
    <xdr:ext cx="313690" cy="259080"/>
    <xdr:sp macro="" textlink="">
      <xdr:nvSpPr>
        <xdr:cNvPr id="338" name="農林水産業費最小値テキスト"/>
        <xdr:cNvSpPr txBox="1"/>
      </xdr:nvSpPr>
      <xdr:spPr>
        <a:xfrm>
          <a:off x="10528300" y="1008570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137795</xdr:rowOff>
    </xdr:from>
    <xdr:to xmlns:xdr="http://schemas.openxmlformats.org/drawingml/2006/spreadsheetDrawing">
      <xdr:col>55</xdr:col>
      <xdr:colOff>88900</xdr:colOff>
      <xdr:row>58</xdr:row>
      <xdr:rowOff>137795</xdr:rowOff>
    </xdr:to>
    <xdr:cxnSp macro="">
      <xdr:nvCxnSpPr>
        <xdr:cNvPr id="339" name="直線コネクタ 338"/>
        <xdr:cNvCxnSpPr/>
      </xdr:nvCxnSpPr>
      <xdr:spPr>
        <a:xfrm>
          <a:off x="10388600" y="10081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48</xdr:row>
      <xdr:rowOff>158750</xdr:rowOff>
    </xdr:from>
    <xdr:ext cx="534670" cy="259080"/>
    <xdr:sp macro="" textlink="">
      <xdr:nvSpPr>
        <xdr:cNvPr id="340" name="農林水産業費最大値テキスト"/>
        <xdr:cNvSpPr txBox="1"/>
      </xdr:nvSpPr>
      <xdr:spPr>
        <a:xfrm>
          <a:off x="10528300" y="8388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32,165</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40640</xdr:rowOff>
    </xdr:from>
    <xdr:to xmlns:xdr="http://schemas.openxmlformats.org/drawingml/2006/spreadsheetDrawing">
      <xdr:col>55</xdr:col>
      <xdr:colOff>88900</xdr:colOff>
      <xdr:row>50</xdr:row>
      <xdr:rowOff>40640</xdr:rowOff>
    </xdr:to>
    <xdr:cxnSp macro="">
      <xdr:nvCxnSpPr>
        <xdr:cNvPr id="341" name="直線コネクタ 340"/>
        <xdr:cNvCxnSpPr/>
      </xdr:nvCxnSpPr>
      <xdr:spPr>
        <a:xfrm>
          <a:off x="10388600" y="8613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55</xdr:row>
      <xdr:rowOff>113665</xdr:rowOff>
    </xdr:from>
    <xdr:to xmlns:xdr="http://schemas.openxmlformats.org/drawingml/2006/spreadsheetDrawing">
      <xdr:col>55</xdr:col>
      <xdr:colOff>0</xdr:colOff>
      <xdr:row>56</xdr:row>
      <xdr:rowOff>6985</xdr:rowOff>
    </xdr:to>
    <xdr:cxnSp macro="">
      <xdr:nvCxnSpPr>
        <xdr:cNvPr id="342" name="直線コネクタ 341"/>
        <xdr:cNvCxnSpPr/>
      </xdr:nvCxnSpPr>
      <xdr:spPr>
        <a:xfrm flipV="1">
          <a:off x="9639300" y="9543415"/>
          <a:ext cx="8382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20320</xdr:rowOff>
    </xdr:from>
    <xdr:ext cx="469900" cy="250190"/>
    <xdr:sp macro="" textlink="">
      <xdr:nvSpPr>
        <xdr:cNvPr id="343" name="農林水産業費平均値テキスト"/>
        <xdr:cNvSpPr txBox="1"/>
      </xdr:nvSpPr>
      <xdr:spPr>
        <a:xfrm>
          <a:off x="10528300" y="9792970"/>
          <a:ext cx="4699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41910</xdr:rowOff>
    </xdr:from>
    <xdr:to xmlns:xdr="http://schemas.openxmlformats.org/drawingml/2006/spreadsheetDrawing">
      <xdr:col>55</xdr:col>
      <xdr:colOff>50800</xdr:colOff>
      <xdr:row>57</xdr:row>
      <xdr:rowOff>143510</xdr:rowOff>
    </xdr:to>
    <xdr:sp macro="" textlink="">
      <xdr:nvSpPr>
        <xdr:cNvPr id="344" name="フローチャート: 判断 343"/>
        <xdr:cNvSpPr/>
      </xdr:nvSpPr>
      <xdr:spPr>
        <a:xfrm>
          <a:off x="104267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56</xdr:row>
      <xdr:rowOff>6985</xdr:rowOff>
    </xdr:from>
    <xdr:to xmlns:xdr="http://schemas.openxmlformats.org/drawingml/2006/spreadsheetDrawing">
      <xdr:col>50</xdr:col>
      <xdr:colOff>114300</xdr:colOff>
      <xdr:row>56</xdr:row>
      <xdr:rowOff>56515</xdr:rowOff>
    </xdr:to>
    <xdr:cxnSp macro="">
      <xdr:nvCxnSpPr>
        <xdr:cNvPr id="345" name="直線コネクタ 344"/>
        <xdr:cNvCxnSpPr/>
      </xdr:nvCxnSpPr>
      <xdr:spPr>
        <a:xfrm flipV="1">
          <a:off x="8750300" y="9608185"/>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50165</xdr:rowOff>
    </xdr:from>
    <xdr:to xmlns:xdr="http://schemas.openxmlformats.org/drawingml/2006/spreadsheetDrawing">
      <xdr:col>50</xdr:col>
      <xdr:colOff>165100</xdr:colOff>
      <xdr:row>57</xdr:row>
      <xdr:rowOff>151765</xdr:rowOff>
    </xdr:to>
    <xdr:sp macro="" textlink="">
      <xdr:nvSpPr>
        <xdr:cNvPr id="346" name="フローチャート: 判断 345"/>
        <xdr:cNvSpPr/>
      </xdr:nvSpPr>
      <xdr:spPr>
        <a:xfrm>
          <a:off x="9588500" y="982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57</xdr:row>
      <xdr:rowOff>143510</xdr:rowOff>
    </xdr:from>
    <xdr:ext cx="461010" cy="251460"/>
    <xdr:sp macro="" textlink="">
      <xdr:nvSpPr>
        <xdr:cNvPr id="347" name="テキスト ボックス 346"/>
        <xdr:cNvSpPr txBox="1"/>
      </xdr:nvSpPr>
      <xdr:spPr>
        <a:xfrm>
          <a:off x="9404350" y="991616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56</xdr:row>
      <xdr:rowOff>20955</xdr:rowOff>
    </xdr:from>
    <xdr:to xmlns:xdr="http://schemas.openxmlformats.org/drawingml/2006/spreadsheetDrawing">
      <xdr:col>45</xdr:col>
      <xdr:colOff>177800</xdr:colOff>
      <xdr:row>56</xdr:row>
      <xdr:rowOff>56515</xdr:rowOff>
    </xdr:to>
    <xdr:cxnSp macro="">
      <xdr:nvCxnSpPr>
        <xdr:cNvPr id="348" name="直線コネクタ 347"/>
        <xdr:cNvCxnSpPr/>
      </xdr:nvCxnSpPr>
      <xdr:spPr>
        <a:xfrm>
          <a:off x="7861300" y="9622155"/>
          <a:ext cx="889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58420</xdr:rowOff>
    </xdr:from>
    <xdr:to xmlns:xdr="http://schemas.openxmlformats.org/drawingml/2006/spreadsheetDrawing">
      <xdr:col>46</xdr:col>
      <xdr:colOff>38100</xdr:colOff>
      <xdr:row>57</xdr:row>
      <xdr:rowOff>160020</xdr:rowOff>
    </xdr:to>
    <xdr:sp macro="" textlink="">
      <xdr:nvSpPr>
        <xdr:cNvPr id="349" name="フローチャート: 判断 348"/>
        <xdr:cNvSpPr/>
      </xdr:nvSpPr>
      <xdr:spPr>
        <a:xfrm>
          <a:off x="8699500" y="983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57</xdr:row>
      <xdr:rowOff>151130</xdr:rowOff>
    </xdr:from>
    <xdr:ext cx="461010" cy="259080"/>
    <xdr:sp macro="" textlink="">
      <xdr:nvSpPr>
        <xdr:cNvPr id="350" name="テキスト ボックス 349"/>
        <xdr:cNvSpPr txBox="1"/>
      </xdr:nvSpPr>
      <xdr:spPr>
        <a:xfrm>
          <a:off x="8515350" y="992378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56</xdr:row>
      <xdr:rowOff>20955</xdr:rowOff>
    </xdr:from>
    <xdr:to xmlns:xdr="http://schemas.openxmlformats.org/drawingml/2006/spreadsheetDrawing">
      <xdr:col>41</xdr:col>
      <xdr:colOff>50800</xdr:colOff>
      <xdr:row>56</xdr:row>
      <xdr:rowOff>23495</xdr:rowOff>
    </xdr:to>
    <xdr:cxnSp macro="">
      <xdr:nvCxnSpPr>
        <xdr:cNvPr id="351" name="直線コネクタ 350"/>
        <xdr:cNvCxnSpPr/>
      </xdr:nvCxnSpPr>
      <xdr:spPr>
        <a:xfrm flipV="1">
          <a:off x="6972300" y="962215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66675</xdr:rowOff>
    </xdr:from>
    <xdr:to xmlns:xdr="http://schemas.openxmlformats.org/drawingml/2006/spreadsheetDrawing">
      <xdr:col>41</xdr:col>
      <xdr:colOff>101600</xdr:colOff>
      <xdr:row>57</xdr:row>
      <xdr:rowOff>168275</xdr:rowOff>
    </xdr:to>
    <xdr:sp macro="" textlink="">
      <xdr:nvSpPr>
        <xdr:cNvPr id="352" name="フローチャート: 判断 351"/>
        <xdr:cNvSpPr/>
      </xdr:nvSpPr>
      <xdr:spPr>
        <a:xfrm>
          <a:off x="7810500" y="9839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57</xdr:row>
      <xdr:rowOff>159385</xdr:rowOff>
    </xdr:from>
    <xdr:ext cx="461010" cy="258445"/>
    <xdr:sp macro="" textlink="">
      <xdr:nvSpPr>
        <xdr:cNvPr id="353" name="テキスト ボックス 352"/>
        <xdr:cNvSpPr txBox="1"/>
      </xdr:nvSpPr>
      <xdr:spPr>
        <a:xfrm>
          <a:off x="7626350" y="9932035"/>
          <a:ext cx="461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66040</xdr:rowOff>
    </xdr:from>
    <xdr:to xmlns:xdr="http://schemas.openxmlformats.org/drawingml/2006/spreadsheetDrawing">
      <xdr:col>36</xdr:col>
      <xdr:colOff>165100</xdr:colOff>
      <xdr:row>57</xdr:row>
      <xdr:rowOff>167640</xdr:rowOff>
    </xdr:to>
    <xdr:sp macro="" textlink="">
      <xdr:nvSpPr>
        <xdr:cNvPr id="354" name="フローチャート: 判断 353"/>
        <xdr:cNvSpPr/>
      </xdr:nvSpPr>
      <xdr:spPr>
        <a:xfrm>
          <a:off x="6921500" y="9838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57</xdr:row>
      <xdr:rowOff>158750</xdr:rowOff>
    </xdr:from>
    <xdr:ext cx="461010" cy="259080"/>
    <xdr:sp macro="" textlink="">
      <xdr:nvSpPr>
        <xdr:cNvPr id="355" name="テキスト ボックス 354"/>
        <xdr:cNvSpPr txBox="1"/>
      </xdr:nvSpPr>
      <xdr:spPr>
        <a:xfrm>
          <a:off x="6737350" y="993140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56" name="テキスト ボックス 355"/>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57" name="テキスト ボックス 356"/>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58" name="テキスト ボックス 357"/>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59" name="テキスト ボックス 358"/>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0" name="テキスト ボックス 359"/>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55</xdr:row>
      <xdr:rowOff>63500</xdr:rowOff>
    </xdr:from>
    <xdr:to xmlns:xdr="http://schemas.openxmlformats.org/drawingml/2006/spreadsheetDrawing">
      <xdr:col>55</xdr:col>
      <xdr:colOff>50800</xdr:colOff>
      <xdr:row>55</xdr:row>
      <xdr:rowOff>164465</xdr:rowOff>
    </xdr:to>
    <xdr:sp macro="" textlink="">
      <xdr:nvSpPr>
        <xdr:cNvPr id="361" name="楕円 360"/>
        <xdr:cNvSpPr/>
      </xdr:nvSpPr>
      <xdr:spPr>
        <a:xfrm>
          <a:off x="10426700" y="94932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54</xdr:row>
      <xdr:rowOff>86360</xdr:rowOff>
    </xdr:from>
    <xdr:ext cx="534670" cy="251460"/>
    <xdr:sp macro="" textlink="">
      <xdr:nvSpPr>
        <xdr:cNvPr id="362" name="農林水産業費該当値テキスト"/>
        <xdr:cNvSpPr txBox="1"/>
      </xdr:nvSpPr>
      <xdr:spPr>
        <a:xfrm>
          <a:off x="10528300" y="934466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11,822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55</xdr:row>
      <xdr:rowOff>127635</xdr:rowOff>
    </xdr:from>
    <xdr:to xmlns:xdr="http://schemas.openxmlformats.org/drawingml/2006/spreadsheetDrawing">
      <xdr:col>50</xdr:col>
      <xdr:colOff>165100</xdr:colOff>
      <xdr:row>56</xdr:row>
      <xdr:rowOff>57785</xdr:rowOff>
    </xdr:to>
    <xdr:sp macro="" textlink="">
      <xdr:nvSpPr>
        <xdr:cNvPr id="363" name="楕円 362"/>
        <xdr:cNvSpPr/>
      </xdr:nvSpPr>
      <xdr:spPr>
        <a:xfrm>
          <a:off x="9588500" y="9557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54</xdr:row>
      <xdr:rowOff>74930</xdr:rowOff>
    </xdr:from>
    <xdr:ext cx="525780" cy="251460"/>
    <xdr:sp macro="" textlink="">
      <xdr:nvSpPr>
        <xdr:cNvPr id="364" name="テキスト ボックス 363"/>
        <xdr:cNvSpPr txBox="1"/>
      </xdr:nvSpPr>
      <xdr:spPr>
        <a:xfrm>
          <a:off x="9371965" y="933323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56</xdr:row>
      <xdr:rowOff>6350</xdr:rowOff>
    </xdr:from>
    <xdr:to xmlns:xdr="http://schemas.openxmlformats.org/drawingml/2006/spreadsheetDrawing">
      <xdr:col>46</xdr:col>
      <xdr:colOff>38100</xdr:colOff>
      <xdr:row>56</xdr:row>
      <xdr:rowOff>107315</xdr:rowOff>
    </xdr:to>
    <xdr:sp macro="" textlink="">
      <xdr:nvSpPr>
        <xdr:cNvPr id="365" name="楕円 364"/>
        <xdr:cNvSpPr/>
      </xdr:nvSpPr>
      <xdr:spPr>
        <a:xfrm>
          <a:off x="8699500" y="96075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54</xdr:row>
      <xdr:rowOff>123825</xdr:rowOff>
    </xdr:from>
    <xdr:ext cx="461010" cy="250190"/>
    <xdr:sp macro="" textlink="">
      <xdr:nvSpPr>
        <xdr:cNvPr id="366" name="テキスト ボックス 365"/>
        <xdr:cNvSpPr txBox="1"/>
      </xdr:nvSpPr>
      <xdr:spPr>
        <a:xfrm>
          <a:off x="8515350" y="938212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55</xdr:row>
      <xdr:rowOff>141605</xdr:rowOff>
    </xdr:from>
    <xdr:to xmlns:xdr="http://schemas.openxmlformats.org/drawingml/2006/spreadsheetDrawing">
      <xdr:col>41</xdr:col>
      <xdr:colOff>101600</xdr:colOff>
      <xdr:row>56</xdr:row>
      <xdr:rowOff>71755</xdr:rowOff>
    </xdr:to>
    <xdr:sp macro="" textlink="">
      <xdr:nvSpPr>
        <xdr:cNvPr id="367" name="楕円 366"/>
        <xdr:cNvSpPr/>
      </xdr:nvSpPr>
      <xdr:spPr>
        <a:xfrm>
          <a:off x="7810500" y="957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54</xdr:row>
      <xdr:rowOff>88265</xdr:rowOff>
    </xdr:from>
    <xdr:ext cx="525780" cy="250190"/>
    <xdr:sp macro="" textlink="">
      <xdr:nvSpPr>
        <xdr:cNvPr id="368" name="テキスト ボックス 367"/>
        <xdr:cNvSpPr txBox="1"/>
      </xdr:nvSpPr>
      <xdr:spPr>
        <a:xfrm>
          <a:off x="7593965" y="934656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55</xdr:row>
      <xdr:rowOff>144145</xdr:rowOff>
    </xdr:from>
    <xdr:to xmlns:xdr="http://schemas.openxmlformats.org/drawingml/2006/spreadsheetDrawing">
      <xdr:col>36</xdr:col>
      <xdr:colOff>165100</xdr:colOff>
      <xdr:row>56</xdr:row>
      <xdr:rowOff>74930</xdr:rowOff>
    </xdr:to>
    <xdr:sp macro="" textlink="">
      <xdr:nvSpPr>
        <xdr:cNvPr id="369" name="楕円 368"/>
        <xdr:cNvSpPr/>
      </xdr:nvSpPr>
      <xdr:spPr>
        <a:xfrm>
          <a:off x="6921500" y="95738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54</xdr:row>
      <xdr:rowOff>90805</xdr:rowOff>
    </xdr:from>
    <xdr:ext cx="525780" cy="258445"/>
    <xdr:sp macro="" textlink="">
      <xdr:nvSpPr>
        <xdr:cNvPr id="370" name="テキスト ボックス 369"/>
        <xdr:cNvSpPr txBox="1"/>
      </xdr:nvSpPr>
      <xdr:spPr>
        <a:xfrm>
          <a:off x="6704965" y="934910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1" name="正方形/長方形 37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2" name="正方形/長方形 371"/>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3" name="正方形/長方形 372"/>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4" name="正方形/長方形 373"/>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5" name="正方形/長方形 374"/>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76" name="正方形/長方形 375"/>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77" name="正方形/長方形 376"/>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12,285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78" name="正方形/長方形 377"/>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0995" cy="217170"/>
    <xdr:sp macro="" textlink="">
      <xdr:nvSpPr>
        <xdr:cNvPr id="379" name="テキスト ボックス 378"/>
        <xdr:cNvSpPr txBox="1"/>
      </xdr:nvSpPr>
      <xdr:spPr>
        <a:xfrm>
          <a:off x="6565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0" name="直線コネクタ 379"/>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1" name="直線コネクタ 380"/>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0030" cy="259080"/>
    <xdr:sp macro="" textlink="">
      <xdr:nvSpPr>
        <xdr:cNvPr id="382" name="テキスト ボックス 381"/>
        <xdr:cNvSpPr txBox="1"/>
      </xdr:nvSpPr>
      <xdr:spPr>
        <a:xfrm>
          <a:off x="6355080" y="13446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3" name="直線コネクタ 382"/>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35560</xdr:rowOff>
    </xdr:from>
    <xdr:ext cx="531495" cy="259080"/>
    <xdr:sp macro="" textlink="">
      <xdr:nvSpPr>
        <xdr:cNvPr id="384" name="テキスト ボックス 383"/>
        <xdr:cNvSpPr txBox="1"/>
      </xdr:nvSpPr>
      <xdr:spPr>
        <a:xfrm>
          <a:off x="6072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5" name="直線コネクタ 384"/>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168910</xdr:rowOff>
    </xdr:from>
    <xdr:ext cx="531495" cy="250190"/>
    <xdr:sp macro="" textlink="">
      <xdr:nvSpPr>
        <xdr:cNvPr id="386" name="テキスト ボックス 385"/>
        <xdr:cNvSpPr txBox="1"/>
      </xdr:nvSpPr>
      <xdr:spPr>
        <a:xfrm>
          <a:off x="6072505" y="12684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87" name="直線コネクタ 386"/>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130810</xdr:rowOff>
    </xdr:from>
    <xdr:ext cx="531495" cy="259080"/>
    <xdr:sp macro="" textlink="">
      <xdr:nvSpPr>
        <xdr:cNvPr id="388" name="テキスト ボックス 387"/>
        <xdr:cNvSpPr txBox="1"/>
      </xdr:nvSpPr>
      <xdr:spPr>
        <a:xfrm>
          <a:off x="6072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89" name="直線コネクタ 388"/>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92710</xdr:rowOff>
    </xdr:from>
    <xdr:ext cx="531495" cy="259080"/>
    <xdr:sp macro="" textlink="">
      <xdr:nvSpPr>
        <xdr:cNvPr id="390" name="テキスト ボックス 389"/>
        <xdr:cNvSpPr txBox="1"/>
      </xdr:nvSpPr>
      <xdr:spPr>
        <a:xfrm>
          <a:off x="6072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1" name="直線コネクタ 390"/>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86740" cy="250190"/>
    <xdr:sp macro="" textlink="">
      <xdr:nvSpPr>
        <xdr:cNvPr id="392" name="テキスト ボックス 391"/>
        <xdr:cNvSpPr txBox="1"/>
      </xdr:nvSpPr>
      <xdr:spPr>
        <a:xfrm>
          <a:off x="6008370" y="11541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3"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88900</xdr:rowOff>
    </xdr:from>
    <xdr:to xmlns:xdr="http://schemas.openxmlformats.org/drawingml/2006/spreadsheetDrawing">
      <xdr:col>54</xdr:col>
      <xdr:colOff>189865</xdr:colOff>
      <xdr:row>79</xdr:row>
      <xdr:rowOff>35560</xdr:rowOff>
    </xdr:to>
    <xdr:cxnSp macro="">
      <xdr:nvCxnSpPr>
        <xdr:cNvPr id="394" name="直線コネクタ 393"/>
        <xdr:cNvCxnSpPr/>
      </xdr:nvCxnSpPr>
      <xdr:spPr>
        <a:xfrm flipV="1">
          <a:off x="10475595" y="12090400"/>
          <a:ext cx="1270" cy="1489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39370</xdr:rowOff>
    </xdr:from>
    <xdr:ext cx="378460" cy="259080"/>
    <xdr:sp macro="" textlink="">
      <xdr:nvSpPr>
        <xdr:cNvPr id="395" name="商工費最小値テキスト"/>
        <xdr:cNvSpPr txBox="1"/>
      </xdr:nvSpPr>
      <xdr:spPr>
        <a:xfrm>
          <a:off x="10528300" y="135839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35560</xdr:rowOff>
    </xdr:from>
    <xdr:to xmlns:xdr="http://schemas.openxmlformats.org/drawingml/2006/spreadsheetDrawing">
      <xdr:col>55</xdr:col>
      <xdr:colOff>88900</xdr:colOff>
      <xdr:row>79</xdr:row>
      <xdr:rowOff>35560</xdr:rowOff>
    </xdr:to>
    <xdr:cxnSp macro="">
      <xdr:nvCxnSpPr>
        <xdr:cNvPr id="396" name="直線コネクタ 395"/>
        <xdr:cNvCxnSpPr/>
      </xdr:nvCxnSpPr>
      <xdr:spPr>
        <a:xfrm>
          <a:off x="10388600" y="135801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35560</xdr:rowOff>
    </xdr:from>
    <xdr:ext cx="534670" cy="259080"/>
    <xdr:sp macro="" textlink="">
      <xdr:nvSpPr>
        <xdr:cNvPr id="397" name="商工費最大値テキスト"/>
        <xdr:cNvSpPr txBox="1"/>
      </xdr:nvSpPr>
      <xdr:spPr>
        <a:xfrm>
          <a:off x="10528300" y="118656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78,658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88900</xdr:rowOff>
    </xdr:from>
    <xdr:to xmlns:xdr="http://schemas.openxmlformats.org/drawingml/2006/spreadsheetDrawing">
      <xdr:col>55</xdr:col>
      <xdr:colOff>88900</xdr:colOff>
      <xdr:row>70</xdr:row>
      <xdr:rowOff>88900</xdr:rowOff>
    </xdr:to>
    <xdr:cxnSp macro="">
      <xdr:nvCxnSpPr>
        <xdr:cNvPr id="398" name="直線コネクタ 397"/>
        <xdr:cNvCxnSpPr/>
      </xdr:nvCxnSpPr>
      <xdr:spPr>
        <a:xfrm>
          <a:off x="10388600" y="12090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167640</xdr:rowOff>
    </xdr:from>
    <xdr:to xmlns:xdr="http://schemas.openxmlformats.org/drawingml/2006/spreadsheetDrawing">
      <xdr:col>55</xdr:col>
      <xdr:colOff>0</xdr:colOff>
      <xdr:row>77</xdr:row>
      <xdr:rowOff>168910</xdr:rowOff>
    </xdr:to>
    <xdr:cxnSp macro="">
      <xdr:nvCxnSpPr>
        <xdr:cNvPr id="399" name="直線コネクタ 398"/>
        <xdr:cNvCxnSpPr/>
      </xdr:nvCxnSpPr>
      <xdr:spPr>
        <a:xfrm>
          <a:off x="9639300" y="1336929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148590</xdr:rowOff>
    </xdr:from>
    <xdr:ext cx="469900" cy="259080"/>
    <xdr:sp macro="" textlink="">
      <xdr:nvSpPr>
        <xdr:cNvPr id="400" name="商工費平均値テキスト"/>
        <xdr:cNvSpPr txBox="1"/>
      </xdr:nvSpPr>
      <xdr:spPr>
        <a:xfrm>
          <a:off x="10528300" y="133502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8,718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170180</xdr:rowOff>
    </xdr:from>
    <xdr:to xmlns:xdr="http://schemas.openxmlformats.org/drawingml/2006/spreadsheetDrawing">
      <xdr:col>55</xdr:col>
      <xdr:colOff>50800</xdr:colOff>
      <xdr:row>78</xdr:row>
      <xdr:rowOff>100330</xdr:rowOff>
    </xdr:to>
    <xdr:sp macro="" textlink="">
      <xdr:nvSpPr>
        <xdr:cNvPr id="401" name="フローチャート: 判断 400"/>
        <xdr:cNvSpPr/>
      </xdr:nvSpPr>
      <xdr:spPr>
        <a:xfrm>
          <a:off x="10426700" y="13371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77</xdr:row>
      <xdr:rowOff>167640</xdr:rowOff>
    </xdr:from>
    <xdr:to xmlns:xdr="http://schemas.openxmlformats.org/drawingml/2006/spreadsheetDrawing">
      <xdr:col>50</xdr:col>
      <xdr:colOff>114300</xdr:colOff>
      <xdr:row>78</xdr:row>
      <xdr:rowOff>27940</xdr:rowOff>
    </xdr:to>
    <xdr:cxnSp macro="">
      <xdr:nvCxnSpPr>
        <xdr:cNvPr id="402" name="直線コネクタ 401"/>
        <xdr:cNvCxnSpPr/>
      </xdr:nvCxnSpPr>
      <xdr:spPr>
        <a:xfrm flipV="1">
          <a:off x="8750300" y="1336929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146685</xdr:rowOff>
    </xdr:from>
    <xdr:to xmlns:xdr="http://schemas.openxmlformats.org/drawingml/2006/spreadsheetDrawing">
      <xdr:col>50</xdr:col>
      <xdr:colOff>165100</xdr:colOff>
      <xdr:row>78</xdr:row>
      <xdr:rowOff>76835</xdr:rowOff>
    </xdr:to>
    <xdr:sp macro="" textlink="">
      <xdr:nvSpPr>
        <xdr:cNvPr id="403" name="フローチャート: 判断 402"/>
        <xdr:cNvSpPr/>
      </xdr:nvSpPr>
      <xdr:spPr>
        <a:xfrm>
          <a:off x="9588500" y="13348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78</xdr:row>
      <xdr:rowOff>67945</xdr:rowOff>
    </xdr:from>
    <xdr:ext cx="461010" cy="258445"/>
    <xdr:sp macro="" textlink="">
      <xdr:nvSpPr>
        <xdr:cNvPr id="404" name="テキスト ボックス 403"/>
        <xdr:cNvSpPr txBox="1"/>
      </xdr:nvSpPr>
      <xdr:spPr>
        <a:xfrm>
          <a:off x="9404350" y="13441045"/>
          <a:ext cx="461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153035</xdr:rowOff>
    </xdr:from>
    <xdr:to xmlns:xdr="http://schemas.openxmlformats.org/drawingml/2006/spreadsheetDrawing">
      <xdr:col>45</xdr:col>
      <xdr:colOff>177800</xdr:colOff>
      <xdr:row>78</xdr:row>
      <xdr:rowOff>27940</xdr:rowOff>
    </xdr:to>
    <xdr:cxnSp macro="">
      <xdr:nvCxnSpPr>
        <xdr:cNvPr id="405" name="直線コネクタ 404"/>
        <xdr:cNvCxnSpPr/>
      </xdr:nvCxnSpPr>
      <xdr:spPr>
        <a:xfrm>
          <a:off x="7861300" y="13354685"/>
          <a:ext cx="8890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110490</xdr:rowOff>
    </xdr:from>
    <xdr:to xmlns:xdr="http://schemas.openxmlformats.org/drawingml/2006/spreadsheetDrawing">
      <xdr:col>46</xdr:col>
      <xdr:colOff>38100</xdr:colOff>
      <xdr:row>78</xdr:row>
      <xdr:rowOff>40640</xdr:rowOff>
    </xdr:to>
    <xdr:sp macro="" textlink="">
      <xdr:nvSpPr>
        <xdr:cNvPr id="406" name="フローチャート: 判断 405"/>
        <xdr:cNvSpPr/>
      </xdr:nvSpPr>
      <xdr:spPr>
        <a:xfrm>
          <a:off x="8699500" y="13312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57150</xdr:rowOff>
    </xdr:from>
    <xdr:ext cx="525780" cy="259080"/>
    <xdr:sp macro="" textlink="">
      <xdr:nvSpPr>
        <xdr:cNvPr id="407" name="テキスト ボックス 406"/>
        <xdr:cNvSpPr txBox="1"/>
      </xdr:nvSpPr>
      <xdr:spPr>
        <a:xfrm>
          <a:off x="8482965" y="1308735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121920</xdr:rowOff>
    </xdr:from>
    <xdr:to xmlns:xdr="http://schemas.openxmlformats.org/drawingml/2006/spreadsheetDrawing">
      <xdr:col>41</xdr:col>
      <xdr:colOff>50800</xdr:colOff>
      <xdr:row>77</xdr:row>
      <xdr:rowOff>153035</xdr:rowOff>
    </xdr:to>
    <xdr:cxnSp macro="">
      <xdr:nvCxnSpPr>
        <xdr:cNvPr id="408" name="直線コネクタ 407"/>
        <xdr:cNvCxnSpPr/>
      </xdr:nvCxnSpPr>
      <xdr:spPr>
        <a:xfrm>
          <a:off x="6972300" y="13323570"/>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90805</xdr:rowOff>
    </xdr:from>
    <xdr:to xmlns:xdr="http://schemas.openxmlformats.org/drawingml/2006/spreadsheetDrawing">
      <xdr:col>41</xdr:col>
      <xdr:colOff>101600</xdr:colOff>
      <xdr:row>78</xdr:row>
      <xdr:rowOff>20955</xdr:rowOff>
    </xdr:to>
    <xdr:sp macro="" textlink="">
      <xdr:nvSpPr>
        <xdr:cNvPr id="409" name="フローチャート: 判断 408"/>
        <xdr:cNvSpPr/>
      </xdr:nvSpPr>
      <xdr:spPr>
        <a:xfrm>
          <a:off x="7810500" y="1329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37465</xdr:rowOff>
    </xdr:from>
    <xdr:ext cx="525780" cy="259080"/>
    <xdr:sp macro="" textlink="">
      <xdr:nvSpPr>
        <xdr:cNvPr id="410" name="テキスト ボックス 409"/>
        <xdr:cNvSpPr txBox="1"/>
      </xdr:nvSpPr>
      <xdr:spPr>
        <a:xfrm>
          <a:off x="7593965" y="1306766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12,898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76200</xdr:rowOff>
    </xdr:from>
    <xdr:to xmlns:xdr="http://schemas.openxmlformats.org/drawingml/2006/spreadsheetDrawing">
      <xdr:col>36</xdr:col>
      <xdr:colOff>165100</xdr:colOff>
      <xdr:row>78</xdr:row>
      <xdr:rowOff>6350</xdr:rowOff>
    </xdr:to>
    <xdr:sp macro="" textlink="">
      <xdr:nvSpPr>
        <xdr:cNvPr id="411" name="フローチャート: 判断 410"/>
        <xdr:cNvSpPr/>
      </xdr:nvSpPr>
      <xdr:spPr>
        <a:xfrm>
          <a:off x="69215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168910</xdr:rowOff>
    </xdr:from>
    <xdr:ext cx="525780" cy="250190"/>
    <xdr:sp macro="" textlink="">
      <xdr:nvSpPr>
        <xdr:cNvPr id="412" name="テキスト ボックス 411"/>
        <xdr:cNvSpPr txBox="1"/>
      </xdr:nvSpPr>
      <xdr:spPr>
        <a:xfrm>
          <a:off x="6704965" y="1337056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13,658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3" name="テキスト ボックス 412"/>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4" name="テキスト ボックス 413"/>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5" name="テキスト ボックス 414"/>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16" name="テキスト ボックス 415"/>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17" name="テキスト ボックス 416"/>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118110</xdr:rowOff>
    </xdr:from>
    <xdr:to xmlns:xdr="http://schemas.openxmlformats.org/drawingml/2006/spreadsheetDrawing">
      <xdr:col>55</xdr:col>
      <xdr:colOff>50800</xdr:colOff>
      <xdr:row>78</xdr:row>
      <xdr:rowOff>48260</xdr:rowOff>
    </xdr:to>
    <xdr:sp macro="" textlink="">
      <xdr:nvSpPr>
        <xdr:cNvPr id="418" name="楕円 417"/>
        <xdr:cNvSpPr/>
      </xdr:nvSpPr>
      <xdr:spPr>
        <a:xfrm>
          <a:off x="10426700" y="1331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76</xdr:row>
      <xdr:rowOff>140970</xdr:rowOff>
    </xdr:from>
    <xdr:ext cx="534670" cy="259080"/>
    <xdr:sp macro="" textlink="">
      <xdr:nvSpPr>
        <xdr:cNvPr id="419" name="商工費該当値テキスト"/>
        <xdr:cNvSpPr txBox="1"/>
      </xdr:nvSpPr>
      <xdr:spPr>
        <a:xfrm>
          <a:off x="10528300" y="131711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11,473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116840</xdr:rowOff>
    </xdr:from>
    <xdr:to xmlns:xdr="http://schemas.openxmlformats.org/drawingml/2006/spreadsheetDrawing">
      <xdr:col>50</xdr:col>
      <xdr:colOff>165100</xdr:colOff>
      <xdr:row>78</xdr:row>
      <xdr:rowOff>46990</xdr:rowOff>
    </xdr:to>
    <xdr:sp macro="" textlink="">
      <xdr:nvSpPr>
        <xdr:cNvPr id="420" name="楕円 419"/>
        <xdr:cNvSpPr/>
      </xdr:nvSpPr>
      <xdr:spPr>
        <a:xfrm>
          <a:off x="9588500" y="1331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63500</xdr:rowOff>
    </xdr:from>
    <xdr:ext cx="525780" cy="251460"/>
    <xdr:sp macro="" textlink="">
      <xdr:nvSpPr>
        <xdr:cNvPr id="421" name="テキスト ボックス 420"/>
        <xdr:cNvSpPr txBox="1"/>
      </xdr:nvSpPr>
      <xdr:spPr>
        <a:xfrm>
          <a:off x="9371965" y="1309370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11,539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148590</xdr:rowOff>
    </xdr:from>
    <xdr:to xmlns:xdr="http://schemas.openxmlformats.org/drawingml/2006/spreadsheetDrawing">
      <xdr:col>46</xdr:col>
      <xdr:colOff>38100</xdr:colOff>
      <xdr:row>78</xdr:row>
      <xdr:rowOff>78740</xdr:rowOff>
    </xdr:to>
    <xdr:sp macro="" textlink="">
      <xdr:nvSpPr>
        <xdr:cNvPr id="422" name="楕円 421"/>
        <xdr:cNvSpPr/>
      </xdr:nvSpPr>
      <xdr:spPr>
        <a:xfrm>
          <a:off x="8699500" y="1335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78</xdr:row>
      <xdr:rowOff>69850</xdr:rowOff>
    </xdr:from>
    <xdr:ext cx="461010" cy="259080"/>
    <xdr:sp macro="" textlink="">
      <xdr:nvSpPr>
        <xdr:cNvPr id="423" name="テキスト ボックス 422"/>
        <xdr:cNvSpPr txBox="1"/>
      </xdr:nvSpPr>
      <xdr:spPr>
        <a:xfrm>
          <a:off x="8515350" y="1344295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102235</xdr:rowOff>
    </xdr:from>
    <xdr:to xmlns:xdr="http://schemas.openxmlformats.org/drawingml/2006/spreadsheetDrawing">
      <xdr:col>41</xdr:col>
      <xdr:colOff>101600</xdr:colOff>
      <xdr:row>78</xdr:row>
      <xdr:rowOff>32385</xdr:rowOff>
    </xdr:to>
    <xdr:sp macro="" textlink="">
      <xdr:nvSpPr>
        <xdr:cNvPr id="424" name="楕円 423"/>
        <xdr:cNvSpPr/>
      </xdr:nvSpPr>
      <xdr:spPr>
        <a:xfrm>
          <a:off x="7810500" y="1330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78</xdr:row>
      <xdr:rowOff>23495</xdr:rowOff>
    </xdr:from>
    <xdr:ext cx="525780" cy="259080"/>
    <xdr:sp macro="" textlink="">
      <xdr:nvSpPr>
        <xdr:cNvPr id="425" name="テキスト ボックス 424"/>
        <xdr:cNvSpPr txBox="1"/>
      </xdr:nvSpPr>
      <xdr:spPr>
        <a:xfrm>
          <a:off x="7593965" y="1339659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71120</xdr:rowOff>
    </xdr:from>
    <xdr:to xmlns:xdr="http://schemas.openxmlformats.org/drawingml/2006/spreadsheetDrawing">
      <xdr:col>36</xdr:col>
      <xdr:colOff>165100</xdr:colOff>
      <xdr:row>78</xdr:row>
      <xdr:rowOff>1270</xdr:rowOff>
    </xdr:to>
    <xdr:sp macro="" textlink="">
      <xdr:nvSpPr>
        <xdr:cNvPr id="426" name="楕円 425"/>
        <xdr:cNvSpPr/>
      </xdr:nvSpPr>
      <xdr:spPr>
        <a:xfrm>
          <a:off x="6921500" y="1327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17780</xdr:rowOff>
    </xdr:from>
    <xdr:ext cx="525780" cy="251460"/>
    <xdr:sp macro="" textlink="">
      <xdr:nvSpPr>
        <xdr:cNvPr id="427" name="テキスト ボックス 426"/>
        <xdr:cNvSpPr txBox="1"/>
      </xdr:nvSpPr>
      <xdr:spPr>
        <a:xfrm>
          <a:off x="6704965" y="1304798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28" name="正方形/長方形 42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29" name="正方形/長方形 428"/>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0" name="正方形/長方形 429"/>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1" name="正方形/長方形 430"/>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2" name="正方形/長方形 431"/>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3" name="正方形/長方形 432"/>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4" name="正方形/長方形 433"/>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71,653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5" name="正方形/長方形 434"/>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0995" cy="217170"/>
    <xdr:sp macro="" textlink="">
      <xdr:nvSpPr>
        <xdr:cNvPr id="436" name="テキスト ボックス 435"/>
        <xdr:cNvSpPr txBox="1"/>
      </xdr:nvSpPr>
      <xdr:spPr>
        <a:xfrm>
          <a:off x="6565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37" name="直線コネクタ 436"/>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100</xdr:row>
      <xdr:rowOff>111760</xdr:rowOff>
    </xdr:from>
    <xdr:ext cx="240030" cy="250190"/>
    <xdr:sp macro="" textlink="">
      <xdr:nvSpPr>
        <xdr:cNvPr id="438" name="テキスト ボックス 437"/>
        <xdr:cNvSpPr txBox="1"/>
      </xdr:nvSpPr>
      <xdr:spPr>
        <a:xfrm>
          <a:off x="6355080" y="17256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39" name="直線コネクタ 438"/>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98</xdr:row>
      <xdr:rowOff>73660</xdr:rowOff>
    </xdr:from>
    <xdr:ext cx="531495" cy="259080"/>
    <xdr:sp macro="" textlink="">
      <xdr:nvSpPr>
        <xdr:cNvPr id="440" name="テキスト ボックス 439"/>
        <xdr:cNvSpPr txBox="1"/>
      </xdr:nvSpPr>
      <xdr:spPr>
        <a:xfrm>
          <a:off x="6072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1" name="直線コネクタ 440"/>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31495" cy="259080"/>
    <xdr:sp macro="" textlink="">
      <xdr:nvSpPr>
        <xdr:cNvPr id="442" name="テキスト ボックス 441"/>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3" name="直線コネクタ 442"/>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31495" cy="250190"/>
    <xdr:sp macro="" textlink="">
      <xdr:nvSpPr>
        <xdr:cNvPr id="444" name="テキスト ボックス 443"/>
        <xdr:cNvSpPr txBox="1"/>
      </xdr:nvSpPr>
      <xdr:spPr>
        <a:xfrm>
          <a:off x="6072505" y="1611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45" name="直線コネクタ 444"/>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31495" cy="259080"/>
    <xdr:sp macro="" textlink="">
      <xdr:nvSpPr>
        <xdr:cNvPr id="446" name="テキスト ボックス 445"/>
        <xdr:cNvSpPr txBox="1"/>
      </xdr:nvSpPr>
      <xdr:spPr>
        <a:xfrm>
          <a:off x="6072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47" name="直線コネクタ 446"/>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92710</xdr:rowOff>
    </xdr:from>
    <xdr:ext cx="586740" cy="259080"/>
    <xdr:sp macro="" textlink="">
      <xdr:nvSpPr>
        <xdr:cNvPr id="448" name="テキスト ボックス 447"/>
        <xdr:cNvSpPr txBox="1"/>
      </xdr:nvSpPr>
      <xdr:spPr>
        <a:xfrm>
          <a:off x="6008370" y="15351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9" name="直線コネクタ 448"/>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6740" cy="250190"/>
    <xdr:sp macro="" textlink="">
      <xdr:nvSpPr>
        <xdr:cNvPr id="450" name="テキスト ボックス 449"/>
        <xdr:cNvSpPr txBox="1"/>
      </xdr:nvSpPr>
      <xdr:spPr>
        <a:xfrm>
          <a:off x="6008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91</xdr:row>
      <xdr:rowOff>57150</xdr:rowOff>
    </xdr:from>
    <xdr:to xmlns:xdr="http://schemas.openxmlformats.org/drawingml/2006/spreadsheetDrawing">
      <xdr:col>54</xdr:col>
      <xdr:colOff>189865</xdr:colOff>
      <xdr:row>99</xdr:row>
      <xdr:rowOff>117475</xdr:rowOff>
    </xdr:to>
    <xdr:cxnSp macro="">
      <xdr:nvCxnSpPr>
        <xdr:cNvPr id="452" name="直線コネクタ 451"/>
        <xdr:cNvCxnSpPr/>
      </xdr:nvCxnSpPr>
      <xdr:spPr>
        <a:xfrm flipV="1">
          <a:off x="10475595" y="15659100"/>
          <a:ext cx="1270" cy="1431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121285</xdr:rowOff>
    </xdr:from>
    <xdr:ext cx="534670" cy="250825"/>
    <xdr:sp macro="" textlink="">
      <xdr:nvSpPr>
        <xdr:cNvPr id="453" name="土木費最小値テキスト"/>
        <xdr:cNvSpPr txBox="1"/>
      </xdr:nvSpPr>
      <xdr:spPr>
        <a:xfrm>
          <a:off x="10528300" y="1709483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16,169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117475</xdr:rowOff>
    </xdr:from>
    <xdr:to xmlns:xdr="http://schemas.openxmlformats.org/drawingml/2006/spreadsheetDrawing">
      <xdr:col>55</xdr:col>
      <xdr:colOff>88900</xdr:colOff>
      <xdr:row>99</xdr:row>
      <xdr:rowOff>117475</xdr:rowOff>
    </xdr:to>
    <xdr:cxnSp macro="">
      <xdr:nvCxnSpPr>
        <xdr:cNvPr id="454" name="直線コネクタ 453"/>
        <xdr:cNvCxnSpPr/>
      </xdr:nvCxnSpPr>
      <xdr:spPr>
        <a:xfrm>
          <a:off x="10388600" y="170910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3810</xdr:rowOff>
    </xdr:from>
    <xdr:ext cx="534670" cy="259080"/>
    <xdr:sp macro="" textlink="">
      <xdr:nvSpPr>
        <xdr:cNvPr id="455" name="土木費最大値テキスト"/>
        <xdr:cNvSpPr txBox="1"/>
      </xdr:nvSpPr>
      <xdr:spPr>
        <a:xfrm>
          <a:off x="10528300" y="154343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91,319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91</xdr:row>
      <xdr:rowOff>57150</xdr:rowOff>
    </xdr:from>
    <xdr:to xmlns:xdr="http://schemas.openxmlformats.org/drawingml/2006/spreadsheetDrawing">
      <xdr:col>55</xdr:col>
      <xdr:colOff>88900</xdr:colOff>
      <xdr:row>91</xdr:row>
      <xdr:rowOff>57150</xdr:rowOff>
    </xdr:to>
    <xdr:cxnSp macro="">
      <xdr:nvCxnSpPr>
        <xdr:cNvPr id="456" name="直線コネクタ 455"/>
        <xdr:cNvCxnSpPr/>
      </xdr:nvCxnSpPr>
      <xdr:spPr>
        <a:xfrm>
          <a:off x="10388600" y="15659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93</xdr:row>
      <xdr:rowOff>146050</xdr:rowOff>
    </xdr:from>
    <xdr:to xmlns:xdr="http://schemas.openxmlformats.org/drawingml/2006/spreadsheetDrawing">
      <xdr:col>55</xdr:col>
      <xdr:colOff>0</xdr:colOff>
      <xdr:row>94</xdr:row>
      <xdr:rowOff>140970</xdr:rowOff>
    </xdr:to>
    <xdr:cxnSp macro="">
      <xdr:nvCxnSpPr>
        <xdr:cNvPr id="457" name="直線コネクタ 456"/>
        <xdr:cNvCxnSpPr/>
      </xdr:nvCxnSpPr>
      <xdr:spPr>
        <a:xfrm flipV="1">
          <a:off x="9639300" y="16090900"/>
          <a:ext cx="838200" cy="166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86360</xdr:rowOff>
    </xdr:from>
    <xdr:ext cx="534670" cy="251460"/>
    <xdr:sp macro="" textlink="">
      <xdr:nvSpPr>
        <xdr:cNvPr id="458" name="土木費平均値テキスト"/>
        <xdr:cNvSpPr txBox="1"/>
      </xdr:nvSpPr>
      <xdr:spPr>
        <a:xfrm>
          <a:off x="10528300" y="1654556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41,032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107315</xdr:rowOff>
    </xdr:from>
    <xdr:to xmlns:xdr="http://schemas.openxmlformats.org/drawingml/2006/spreadsheetDrawing">
      <xdr:col>55</xdr:col>
      <xdr:colOff>50800</xdr:colOff>
      <xdr:row>97</xdr:row>
      <xdr:rowOff>37465</xdr:rowOff>
    </xdr:to>
    <xdr:sp macro="" textlink="">
      <xdr:nvSpPr>
        <xdr:cNvPr id="459" name="フローチャート: 判断 458"/>
        <xdr:cNvSpPr/>
      </xdr:nvSpPr>
      <xdr:spPr>
        <a:xfrm>
          <a:off x="10426700" y="16566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94</xdr:row>
      <xdr:rowOff>140970</xdr:rowOff>
    </xdr:from>
    <xdr:to xmlns:xdr="http://schemas.openxmlformats.org/drawingml/2006/spreadsheetDrawing">
      <xdr:col>50</xdr:col>
      <xdr:colOff>114300</xdr:colOff>
      <xdr:row>95</xdr:row>
      <xdr:rowOff>37465</xdr:rowOff>
    </xdr:to>
    <xdr:cxnSp macro="">
      <xdr:nvCxnSpPr>
        <xdr:cNvPr id="460" name="直線コネクタ 459"/>
        <xdr:cNvCxnSpPr/>
      </xdr:nvCxnSpPr>
      <xdr:spPr>
        <a:xfrm flipV="1">
          <a:off x="8750300" y="16257270"/>
          <a:ext cx="889000" cy="67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123190</xdr:rowOff>
    </xdr:from>
    <xdr:to xmlns:xdr="http://schemas.openxmlformats.org/drawingml/2006/spreadsheetDrawing">
      <xdr:col>50</xdr:col>
      <xdr:colOff>165100</xdr:colOff>
      <xdr:row>97</xdr:row>
      <xdr:rowOff>53340</xdr:rowOff>
    </xdr:to>
    <xdr:sp macro="" textlink="">
      <xdr:nvSpPr>
        <xdr:cNvPr id="461" name="フローチャート: 判断 460"/>
        <xdr:cNvSpPr/>
      </xdr:nvSpPr>
      <xdr:spPr>
        <a:xfrm>
          <a:off x="9588500" y="1658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44450</xdr:rowOff>
    </xdr:from>
    <xdr:ext cx="525780" cy="259080"/>
    <xdr:sp macro="" textlink="">
      <xdr:nvSpPr>
        <xdr:cNvPr id="462" name="テキスト ボックス 461"/>
        <xdr:cNvSpPr txBox="1"/>
      </xdr:nvSpPr>
      <xdr:spPr>
        <a:xfrm>
          <a:off x="9371965" y="166751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40,196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95</xdr:row>
      <xdr:rowOff>37465</xdr:rowOff>
    </xdr:from>
    <xdr:to xmlns:xdr="http://schemas.openxmlformats.org/drawingml/2006/spreadsheetDrawing">
      <xdr:col>45</xdr:col>
      <xdr:colOff>177800</xdr:colOff>
      <xdr:row>95</xdr:row>
      <xdr:rowOff>57150</xdr:rowOff>
    </xdr:to>
    <xdr:cxnSp macro="">
      <xdr:nvCxnSpPr>
        <xdr:cNvPr id="463" name="直線コネクタ 462"/>
        <xdr:cNvCxnSpPr/>
      </xdr:nvCxnSpPr>
      <xdr:spPr>
        <a:xfrm flipV="1">
          <a:off x="7861300" y="1632521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136525</xdr:rowOff>
    </xdr:from>
    <xdr:to xmlns:xdr="http://schemas.openxmlformats.org/drawingml/2006/spreadsheetDrawing">
      <xdr:col>46</xdr:col>
      <xdr:colOff>38100</xdr:colOff>
      <xdr:row>97</xdr:row>
      <xdr:rowOff>66675</xdr:rowOff>
    </xdr:to>
    <xdr:sp macro="" textlink="">
      <xdr:nvSpPr>
        <xdr:cNvPr id="464" name="フローチャート: 判断 463"/>
        <xdr:cNvSpPr/>
      </xdr:nvSpPr>
      <xdr:spPr>
        <a:xfrm>
          <a:off x="8699500" y="1659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57785</xdr:rowOff>
    </xdr:from>
    <xdr:ext cx="525780" cy="259080"/>
    <xdr:sp macro="" textlink="">
      <xdr:nvSpPr>
        <xdr:cNvPr id="465" name="テキスト ボックス 464"/>
        <xdr:cNvSpPr txBox="1"/>
      </xdr:nvSpPr>
      <xdr:spPr>
        <a:xfrm>
          <a:off x="8482965" y="1668843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39,511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93</xdr:row>
      <xdr:rowOff>122555</xdr:rowOff>
    </xdr:from>
    <xdr:to xmlns:xdr="http://schemas.openxmlformats.org/drawingml/2006/spreadsheetDrawing">
      <xdr:col>41</xdr:col>
      <xdr:colOff>50800</xdr:colOff>
      <xdr:row>95</xdr:row>
      <xdr:rowOff>57150</xdr:rowOff>
    </xdr:to>
    <xdr:cxnSp macro="">
      <xdr:nvCxnSpPr>
        <xdr:cNvPr id="466" name="直線コネクタ 465"/>
        <xdr:cNvCxnSpPr/>
      </xdr:nvCxnSpPr>
      <xdr:spPr>
        <a:xfrm>
          <a:off x="6972300" y="16067405"/>
          <a:ext cx="889000" cy="277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127635</xdr:rowOff>
    </xdr:from>
    <xdr:to xmlns:xdr="http://schemas.openxmlformats.org/drawingml/2006/spreadsheetDrawing">
      <xdr:col>41</xdr:col>
      <xdr:colOff>101600</xdr:colOff>
      <xdr:row>97</xdr:row>
      <xdr:rowOff>57785</xdr:rowOff>
    </xdr:to>
    <xdr:sp macro="" textlink="">
      <xdr:nvSpPr>
        <xdr:cNvPr id="467" name="フローチャート: 判断 466"/>
        <xdr:cNvSpPr/>
      </xdr:nvSpPr>
      <xdr:spPr>
        <a:xfrm>
          <a:off x="7810500" y="1658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48895</xdr:rowOff>
    </xdr:from>
    <xdr:ext cx="525780" cy="259080"/>
    <xdr:sp macro="" textlink="">
      <xdr:nvSpPr>
        <xdr:cNvPr id="468" name="テキスト ボックス 467"/>
        <xdr:cNvSpPr txBox="1"/>
      </xdr:nvSpPr>
      <xdr:spPr>
        <a:xfrm>
          <a:off x="7593965" y="1667954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39,962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156845</xdr:rowOff>
    </xdr:from>
    <xdr:to xmlns:xdr="http://schemas.openxmlformats.org/drawingml/2006/spreadsheetDrawing">
      <xdr:col>36</xdr:col>
      <xdr:colOff>165100</xdr:colOff>
      <xdr:row>97</xdr:row>
      <xdr:rowOff>86995</xdr:rowOff>
    </xdr:to>
    <xdr:sp macro="" textlink="">
      <xdr:nvSpPr>
        <xdr:cNvPr id="469" name="フローチャート: 判断 468"/>
        <xdr:cNvSpPr/>
      </xdr:nvSpPr>
      <xdr:spPr>
        <a:xfrm>
          <a:off x="6921500" y="16616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97</xdr:row>
      <xdr:rowOff>78105</xdr:rowOff>
    </xdr:from>
    <xdr:ext cx="525780" cy="250190"/>
    <xdr:sp macro="" textlink="">
      <xdr:nvSpPr>
        <xdr:cNvPr id="470" name="テキスト ボックス 469"/>
        <xdr:cNvSpPr txBox="1"/>
      </xdr:nvSpPr>
      <xdr:spPr>
        <a:xfrm>
          <a:off x="6704965" y="1670875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38,442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1" name="テキスト ボックス 470"/>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2" name="テキスト ボックス 471"/>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3" name="テキスト ボックス 472"/>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4" name="テキスト ボックス 473"/>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5" name="テキスト ボックス 474"/>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93</xdr:row>
      <xdr:rowOff>95250</xdr:rowOff>
    </xdr:from>
    <xdr:to xmlns:xdr="http://schemas.openxmlformats.org/drawingml/2006/spreadsheetDrawing">
      <xdr:col>55</xdr:col>
      <xdr:colOff>50800</xdr:colOff>
      <xdr:row>94</xdr:row>
      <xdr:rowOff>25400</xdr:rowOff>
    </xdr:to>
    <xdr:sp macro="" textlink="">
      <xdr:nvSpPr>
        <xdr:cNvPr id="476" name="楕円 475"/>
        <xdr:cNvSpPr/>
      </xdr:nvSpPr>
      <xdr:spPr>
        <a:xfrm>
          <a:off x="10426700" y="1604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92</xdr:row>
      <xdr:rowOff>118110</xdr:rowOff>
    </xdr:from>
    <xdr:ext cx="534670" cy="259080"/>
    <xdr:sp macro="" textlink="">
      <xdr:nvSpPr>
        <xdr:cNvPr id="477" name="土木費該当値テキスト"/>
        <xdr:cNvSpPr txBox="1"/>
      </xdr:nvSpPr>
      <xdr:spPr>
        <a:xfrm>
          <a:off x="10528300" y="158915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68,673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94</xdr:row>
      <xdr:rowOff>90170</xdr:rowOff>
    </xdr:from>
    <xdr:to xmlns:xdr="http://schemas.openxmlformats.org/drawingml/2006/spreadsheetDrawing">
      <xdr:col>50</xdr:col>
      <xdr:colOff>165100</xdr:colOff>
      <xdr:row>95</xdr:row>
      <xdr:rowOff>20320</xdr:rowOff>
    </xdr:to>
    <xdr:sp macro="" textlink="">
      <xdr:nvSpPr>
        <xdr:cNvPr id="478" name="楕円 477"/>
        <xdr:cNvSpPr/>
      </xdr:nvSpPr>
      <xdr:spPr>
        <a:xfrm>
          <a:off x="9588500" y="1620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93</xdr:row>
      <xdr:rowOff>36830</xdr:rowOff>
    </xdr:from>
    <xdr:ext cx="525780" cy="259080"/>
    <xdr:sp macro="" textlink="">
      <xdr:nvSpPr>
        <xdr:cNvPr id="479" name="テキスト ボックス 478"/>
        <xdr:cNvSpPr txBox="1"/>
      </xdr:nvSpPr>
      <xdr:spPr>
        <a:xfrm>
          <a:off x="9371965" y="159816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94</xdr:row>
      <xdr:rowOff>158115</xdr:rowOff>
    </xdr:from>
    <xdr:to xmlns:xdr="http://schemas.openxmlformats.org/drawingml/2006/spreadsheetDrawing">
      <xdr:col>46</xdr:col>
      <xdr:colOff>38100</xdr:colOff>
      <xdr:row>95</xdr:row>
      <xdr:rowOff>88265</xdr:rowOff>
    </xdr:to>
    <xdr:sp macro="" textlink="">
      <xdr:nvSpPr>
        <xdr:cNvPr id="480" name="楕円 479"/>
        <xdr:cNvSpPr/>
      </xdr:nvSpPr>
      <xdr:spPr>
        <a:xfrm>
          <a:off x="8699500" y="1627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93</xdr:row>
      <xdr:rowOff>104775</xdr:rowOff>
    </xdr:from>
    <xdr:ext cx="525780" cy="259080"/>
    <xdr:sp macro="" textlink="">
      <xdr:nvSpPr>
        <xdr:cNvPr id="481" name="テキスト ボックス 480"/>
        <xdr:cNvSpPr txBox="1"/>
      </xdr:nvSpPr>
      <xdr:spPr>
        <a:xfrm>
          <a:off x="8482965" y="1604962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56,366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95</xdr:row>
      <xdr:rowOff>6350</xdr:rowOff>
    </xdr:from>
    <xdr:to xmlns:xdr="http://schemas.openxmlformats.org/drawingml/2006/spreadsheetDrawing">
      <xdr:col>41</xdr:col>
      <xdr:colOff>101600</xdr:colOff>
      <xdr:row>95</xdr:row>
      <xdr:rowOff>107950</xdr:rowOff>
    </xdr:to>
    <xdr:sp macro="" textlink="">
      <xdr:nvSpPr>
        <xdr:cNvPr id="482" name="楕円 481"/>
        <xdr:cNvSpPr/>
      </xdr:nvSpPr>
      <xdr:spPr>
        <a:xfrm>
          <a:off x="7810500" y="1629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93</xdr:row>
      <xdr:rowOff>124460</xdr:rowOff>
    </xdr:from>
    <xdr:ext cx="525780" cy="259080"/>
    <xdr:sp macro="" textlink="">
      <xdr:nvSpPr>
        <xdr:cNvPr id="483" name="テキスト ボックス 482"/>
        <xdr:cNvSpPr txBox="1"/>
      </xdr:nvSpPr>
      <xdr:spPr>
        <a:xfrm>
          <a:off x="7593965" y="1606931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55,344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93</xdr:row>
      <xdr:rowOff>71755</xdr:rowOff>
    </xdr:from>
    <xdr:to xmlns:xdr="http://schemas.openxmlformats.org/drawingml/2006/spreadsheetDrawing">
      <xdr:col>36</xdr:col>
      <xdr:colOff>165100</xdr:colOff>
      <xdr:row>94</xdr:row>
      <xdr:rowOff>1905</xdr:rowOff>
    </xdr:to>
    <xdr:sp macro="" textlink="">
      <xdr:nvSpPr>
        <xdr:cNvPr id="484" name="楕円 483"/>
        <xdr:cNvSpPr/>
      </xdr:nvSpPr>
      <xdr:spPr>
        <a:xfrm>
          <a:off x="6921500" y="16016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92</xdr:row>
      <xdr:rowOff>18415</xdr:rowOff>
    </xdr:from>
    <xdr:ext cx="525780" cy="250825"/>
    <xdr:sp macro="" textlink="">
      <xdr:nvSpPr>
        <xdr:cNvPr id="485" name="テキスト ボックス 484"/>
        <xdr:cNvSpPr txBox="1"/>
      </xdr:nvSpPr>
      <xdr:spPr>
        <a:xfrm>
          <a:off x="6704965" y="1579181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17,827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0995" cy="217170"/>
    <xdr:sp macro="" textlink="">
      <xdr:nvSpPr>
        <xdr:cNvPr id="494" name="テキスト ボックス 493"/>
        <xdr:cNvSpPr txBox="1"/>
      </xdr:nvSpPr>
      <xdr:spPr>
        <a:xfrm>
          <a:off x="12407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5" name="直線コネクタ 494"/>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40</xdr:row>
      <xdr:rowOff>111760</xdr:rowOff>
    </xdr:from>
    <xdr:ext cx="458470" cy="250190"/>
    <xdr:sp macro="" textlink="">
      <xdr:nvSpPr>
        <xdr:cNvPr id="496" name="テキスト ボックス 495"/>
        <xdr:cNvSpPr txBox="1"/>
      </xdr:nvSpPr>
      <xdr:spPr>
        <a:xfrm>
          <a:off x="11978640" y="6969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38</xdr:row>
      <xdr:rowOff>139700</xdr:rowOff>
    </xdr:from>
    <xdr:to xmlns:xdr="http://schemas.openxmlformats.org/drawingml/2006/spreadsheetDrawing">
      <xdr:col>89</xdr:col>
      <xdr:colOff>177800</xdr:colOff>
      <xdr:row>38</xdr:row>
      <xdr:rowOff>139700</xdr:rowOff>
    </xdr:to>
    <xdr:cxnSp macro="">
      <xdr:nvCxnSpPr>
        <xdr:cNvPr id="497" name="直線コネクタ 496"/>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37</xdr:row>
      <xdr:rowOff>168910</xdr:rowOff>
    </xdr:from>
    <xdr:ext cx="531495" cy="250190"/>
    <xdr:sp macro="" textlink="">
      <xdr:nvSpPr>
        <xdr:cNvPr id="498" name="テキスト ボックス 497"/>
        <xdr:cNvSpPr txBox="1"/>
      </xdr:nvSpPr>
      <xdr:spPr>
        <a:xfrm>
          <a:off x="11914505" y="65125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177800</xdr:colOff>
      <xdr:row>36</xdr:row>
      <xdr:rowOff>25400</xdr:rowOff>
    </xdr:to>
    <xdr:cxnSp macro="">
      <xdr:nvCxnSpPr>
        <xdr:cNvPr id="499" name="直線コネクタ 498"/>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35</xdr:row>
      <xdr:rowOff>54610</xdr:rowOff>
    </xdr:from>
    <xdr:ext cx="531495" cy="250190"/>
    <xdr:sp macro="" textlink="">
      <xdr:nvSpPr>
        <xdr:cNvPr id="500" name="テキスト ボックス 499"/>
        <xdr:cNvSpPr txBox="1"/>
      </xdr:nvSpPr>
      <xdr:spPr>
        <a:xfrm>
          <a:off x="11914505" y="6055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177800</xdr:colOff>
      <xdr:row>33</xdr:row>
      <xdr:rowOff>82550</xdr:rowOff>
    </xdr:to>
    <xdr:cxnSp macro="">
      <xdr:nvCxnSpPr>
        <xdr:cNvPr id="501" name="直線コネクタ 500"/>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32</xdr:row>
      <xdr:rowOff>111760</xdr:rowOff>
    </xdr:from>
    <xdr:ext cx="531495" cy="250190"/>
    <xdr:sp macro="" textlink="">
      <xdr:nvSpPr>
        <xdr:cNvPr id="502" name="テキスト ボックス 501"/>
        <xdr:cNvSpPr txBox="1"/>
      </xdr:nvSpPr>
      <xdr:spPr>
        <a:xfrm>
          <a:off x="11914505" y="5598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139700</xdr:rowOff>
    </xdr:from>
    <xdr:to xmlns:xdr="http://schemas.openxmlformats.org/drawingml/2006/spreadsheetDrawing">
      <xdr:col>89</xdr:col>
      <xdr:colOff>177800</xdr:colOff>
      <xdr:row>30</xdr:row>
      <xdr:rowOff>139700</xdr:rowOff>
    </xdr:to>
    <xdr:cxnSp macro="">
      <xdr:nvCxnSpPr>
        <xdr:cNvPr id="503" name="直線コネクタ 502"/>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168910</xdr:rowOff>
    </xdr:from>
    <xdr:ext cx="531495" cy="250190"/>
    <xdr:sp macro="" textlink="">
      <xdr:nvSpPr>
        <xdr:cNvPr id="504" name="テキスト ボックス 503"/>
        <xdr:cNvSpPr txBox="1"/>
      </xdr:nvSpPr>
      <xdr:spPr>
        <a:xfrm>
          <a:off x="11914505" y="5140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5" name="直線コネクタ 504"/>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0190"/>
    <xdr:sp macro="" textlink="">
      <xdr:nvSpPr>
        <xdr:cNvPr id="506" name="テキスト ボックス 505"/>
        <xdr:cNvSpPr txBox="1"/>
      </xdr:nvSpPr>
      <xdr:spPr>
        <a:xfrm>
          <a:off x="11914505" y="468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7"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114935</xdr:rowOff>
    </xdr:from>
    <xdr:to xmlns:xdr="http://schemas.openxmlformats.org/drawingml/2006/spreadsheetDrawing">
      <xdr:col>85</xdr:col>
      <xdr:colOff>126365</xdr:colOff>
      <xdr:row>38</xdr:row>
      <xdr:rowOff>162560</xdr:rowOff>
    </xdr:to>
    <xdr:cxnSp macro="">
      <xdr:nvCxnSpPr>
        <xdr:cNvPr id="508" name="直線コネクタ 507"/>
        <xdr:cNvCxnSpPr/>
      </xdr:nvCxnSpPr>
      <xdr:spPr>
        <a:xfrm flipV="1">
          <a:off x="16317595" y="5258435"/>
          <a:ext cx="127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166370</xdr:rowOff>
    </xdr:from>
    <xdr:ext cx="469900" cy="251460"/>
    <xdr:sp macro="" textlink="">
      <xdr:nvSpPr>
        <xdr:cNvPr id="509" name="消防費最小値テキスト"/>
        <xdr:cNvSpPr txBox="1"/>
      </xdr:nvSpPr>
      <xdr:spPr>
        <a:xfrm>
          <a:off x="16370300" y="668147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162560</xdr:rowOff>
    </xdr:from>
    <xdr:to xmlns:xdr="http://schemas.openxmlformats.org/drawingml/2006/spreadsheetDrawing">
      <xdr:col>86</xdr:col>
      <xdr:colOff>25400</xdr:colOff>
      <xdr:row>38</xdr:row>
      <xdr:rowOff>162560</xdr:rowOff>
    </xdr:to>
    <xdr:cxnSp macro="">
      <xdr:nvCxnSpPr>
        <xdr:cNvPr id="510" name="直線コネクタ 509"/>
        <xdr:cNvCxnSpPr/>
      </xdr:nvCxnSpPr>
      <xdr:spPr>
        <a:xfrm>
          <a:off x="16230600" y="6677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61595</xdr:rowOff>
    </xdr:from>
    <xdr:ext cx="534670" cy="259080"/>
    <xdr:sp macro="" textlink="">
      <xdr:nvSpPr>
        <xdr:cNvPr id="511" name="消防費最大値テキスト"/>
        <xdr:cNvSpPr txBox="1"/>
      </xdr:nvSpPr>
      <xdr:spPr>
        <a:xfrm>
          <a:off x="16370300" y="50336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25,272</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114935</xdr:rowOff>
    </xdr:from>
    <xdr:to xmlns:xdr="http://schemas.openxmlformats.org/drawingml/2006/spreadsheetDrawing">
      <xdr:col>86</xdr:col>
      <xdr:colOff>25400</xdr:colOff>
      <xdr:row>30</xdr:row>
      <xdr:rowOff>114935</xdr:rowOff>
    </xdr:to>
    <xdr:cxnSp macro="">
      <xdr:nvCxnSpPr>
        <xdr:cNvPr id="512" name="直線コネクタ 511"/>
        <xdr:cNvCxnSpPr/>
      </xdr:nvCxnSpPr>
      <xdr:spPr>
        <a:xfrm>
          <a:off x="16230600" y="52584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30</xdr:row>
      <xdr:rowOff>114935</xdr:rowOff>
    </xdr:from>
    <xdr:to xmlns:xdr="http://schemas.openxmlformats.org/drawingml/2006/spreadsheetDrawing">
      <xdr:col>85</xdr:col>
      <xdr:colOff>127000</xdr:colOff>
      <xdr:row>33</xdr:row>
      <xdr:rowOff>143510</xdr:rowOff>
    </xdr:to>
    <xdr:cxnSp macro="">
      <xdr:nvCxnSpPr>
        <xdr:cNvPr id="513" name="直線コネクタ 512"/>
        <xdr:cNvCxnSpPr/>
      </xdr:nvCxnSpPr>
      <xdr:spPr>
        <a:xfrm flipV="1">
          <a:off x="15481300" y="5258435"/>
          <a:ext cx="838200" cy="542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35</xdr:row>
      <xdr:rowOff>67310</xdr:rowOff>
    </xdr:from>
    <xdr:ext cx="534670" cy="259080"/>
    <xdr:sp macro="" textlink="">
      <xdr:nvSpPr>
        <xdr:cNvPr id="514" name="消防費平均値テキスト"/>
        <xdr:cNvSpPr txBox="1"/>
      </xdr:nvSpPr>
      <xdr:spPr>
        <a:xfrm>
          <a:off x="16370300" y="606806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15,626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35</xdr:row>
      <xdr:rowOff>88900</xdr:rowOff>
    </xdr:from>
    <xdr:to xmlns:xdr="http://schemas.openxmlformats.org/drawingml/2006/spreadsheetDrawing">
      <xdr:col>85</xdr:col>
      <xdr:colOff>177800</xdr:colOff>
      <xdr:row>36</xdr:row>
      <xdr:rowOff>19050</xdr:rowOff>
    </xdr:to>
    <xdr:sp macro="" textlink="">
      <xdr:nvSpPr>
        <xdr:cNvPr id="515" name="フローチャート: 判断 514"/>
        <xdr:cNvSpPr/>
      </xdr:nvSpPr>
      <xdr:spPr>
        <a:xfrm>
          <a:off x="16268700" y="608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33</xdr:row>
      <xdr:rowOff>143510</xdr:rowOff>
    </xdr:from>
    <xdr:to xmlns:xdr="http://schemas.openxmlformats.org/drawingml/2006/spreadsheetDrawing">
      <xdr:col>81</xdr:col>
      <xdr:colOff>50800</xdr:colOff>
      <xdr:row>34</xdr:row>
      <xdr:rowOff>133350</xdr:rowOff>
    </xdr:to>
    <xdr:cxnSp macro="">
      <xdr:nvCxnSpPr>
        <xdr:cNvPr id="516" name="直線コネクタ 515"/>
        <xdr:cNvCxnSpPr/>
      </xdr:nvCxnSpPr>
      <xdr:spPr>
        <a:xfrm flipV="1">
          <a:off x="14592300" y="5801360"/>
          <a:ext cx="889000" cy="161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87630</xdr:rowOff>
    </xdr:from>
    <xdr:to xmlns:xdr="http://schemas.openxmlformats.org/drawingml/2006/spreadsheetDrawing">
      <xdr:col>81</xdr:col>
      <xdr:colOff>101600</xdr:colOff>
      <xdr:row>37</xdr:row>
      <xdr:rowOff>17780</xdr:rowOff>
    </xdr:to>
    <xdr:sp macro="" textlink="">
      <xdr:nvSpPr>
        <xdr:cNvPr id="517" name="フローチャート: 判断 516"/>
        <xdr:cNvSpPr/>
      </xdr:nvSpPr>
      <xdr:spPr>
        <a:xfrm>
          <a:off x="154305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8890</xdr:rowOff>
    </xdr:from>
    <xdr:ext cx="525780" cy="250190"/>
    <xdr:sp macro="" textlink="">
      <xdr:nvSpPr>
        <xdr:cNvPr id="518" name="テキスト ボックス 517"/>
        <xdr:cNvSpPr txBox="1"/>
      </xdr:nvSpPr>
      <xdr:spPr>
        <a:xfrm>
          <a:off x="15213965" y="63525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33</xdr:row>
      <xdr:rowOff>57785</xdr:rowOff>
    </xdr:from>
    <xdr:to xmlns:xdr="http://schemas.openxmlformats.org/drawingml/2006/spreadsheetDrawing">
      <xdr:col>76</xdr:col>
      <xdr:colOff>114300</xdr:colOff>
      <xdr:row>34</xdr:row>
      <xdr:rowOff>133350</xdr:rowOff>
    </xdr:to>
    <xdr:cxnSp macro="">
      <xdr:nvCxnSpPr>
        <xdr:cNvPr id="519" name="直線コネクタ 518"/>
        <xdr:cNvCxnSpPr/>
      </xdr:nvCxnSpPr>
      <xdr:spPr>
        <a:xfrm>
          <a:off x="13703300" y="5715635"/>
          <a:ext cx="889000" cy="247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91440</xdr:rowOff>
    </xdr:from>
    <xdr:to xmlns:xdr="http://schemas.openxmlformats.org/drawingml/2006/spreadsheetDrawing">
      <xdr:col>76</xdr:col>
      <xdr:colOff>165100</xdr:colOff>
      <xdr:row>37</xdr:row>
      <xdr:rowOff>21590</xdr:rowOff>
    </xdr:to>
    <xdr:sp macro="" textlink="">
      <xdr:nvSpPr>
        <xdr:cNvPr id="520" name="フローチャート: 判断 519"/>
        <xdr:cNvSpPr/>
      </xdr:nvSpPr>
      <xdr:spPr>
        <a:xfrm>
          <a:off x="145415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12700</xdr:rowOff>
    </xdr:from>
    <xdr:ext cx="525780" cy="259080"/>
    <xdr:sp macro="" textlink="">
      <xdr:nvSpPr>
        <xdr:cNvPr id="521" name="テキスト ボックス 520"/>
        <xdr:cNvSpPr txBox="1"/>
      </xdr:nvSpPr>
      <xdr:spPr>
        <a:xfrm>
          <a:off x="14324965" y="635635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32</xdr:row>
      <xdr:rowOff>54610</xdr:rowOff>
    </xdr:from>
    <xdr:to xmlns:xdr="http://schemas.openxmlformats.org/drawingml/2006/spreadsheetDrawing">
      <xdr:col>71</xdr:col>
      <xdr:colOff>177800</xdr:colOff>
      <xdr:row>33</xdr:row>
      <xdr:rowOff>57785</xdr:rowOff>
    </xdr:to>
    <xdr:cxnSp macro="">
      <xdr:nvCxnSpPr>
        <xdr:cNvPr id="522" name="直線コネクタ 521"/>
        <xdr:cNvCxnSpPr/>
      </xdr:nvCxnSpPr>
      <xdr:spPr>
        <a:xfrm>
          <a:off x="12814300" y="5541010"/>
          <a:ext cx="889000" cy="174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88265</xdr:rowOff>
    </xdr:from>
    <xdr:to xmlns:xdr="http://schemas.openxmlformats.org/drawingml/2006/spreadsheetDrawing">
      <xdr:col>72</xdr:col>
      <xdr:colOff>38100</xdr:colOff>
      <xdr:row>37</xdr:row>
      <xdr:rowOff>18415</xdr:rowOff>
    </xdr:to>
    <xdr:sp macro="" textlink="">
      <xdr:nvSpPr>
        <xdr:cNvPr id="523" name="フローチャート: 判断 522"/>
        <xdr:cNvSpPr/>
      </xdr:nvSpPr>
      <xdr:spPr>
        <a:xfrm>
          <a:off x="13652500" y="6260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9525</xdr:rowOff>
    </xdr:from>
    <xdr:ext cx="525780" cy="250190"/>
    <xdr:sp macro="" textlink="">
      <xdr:nvSpPr>
        <xdr:cNvPr id="524" name="テキスト ボックス 523"/>
        <xdr:cNvSpPr txBox="1"/>
      </xdr:nvSpPr>
      <xdr:spPr>
        <a:xfrm>
          <a:off x="13435965" y="635317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26035</xdr:rowOff>
    </xdr:from>
    <xdr:to xmlns:xdr="http://schemas.openxmlformats.org/drawingml/2006/spreadsheetDrawing">
      <xdr:col>67</xdr:col>
      <xdr:colOff>101600</xdr:colOff>
      <xdr:row>36</xdr:row>
      <xdr:rowOff>127635</xdr:rowOff>
    </xdr:to>
    <xdr:sp macro="" textlink="">
      <xdr:nvSpPr>
        <xdr:cNvPr id="525" name="フローチャート: 判断 524"/>
        <xdr:cNvSpPr/>
      </xdr:nvSpPr>
      <xdr:spPr>
        <a:xfrm>
          <a:off x="12763500" y="619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118745</xdr:rowOff>
    </xdr:from>
    <xdr:ext cx="525780" cy="259080"/>
    <xdr:sp macro="" textlink="">
      <xdr:nvSpPr>
        <xdr:cNvPr id="526" name="テキスト ボックス 525"/>
        <xdr:cNvSpPr txBox="1"/>
      </xdr:nvSpPr>
      <xdr:spPr>
        <a:xfrm>
          <a:off x="12546965" y="629094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7" name="テキスト ボックス 526"/>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8" name="テキスト ボックス 527"/>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29" name="テキスト ボックス 528"/>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0" name="テキスト ボックス 529"/>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1" name="テキスト ボックス 530"/>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30</xdr:row>
      <xdr:rowOff>64135</xdr:rowOff>
    </xdr:from>
    <xdr:to xmlns:xdr="http://schemas.openxmlformats.org/drawingml/2006/spreadsheetDrawing">
      <xdr:col>85</xdr:col>
      <xdr:colOff>177800</xdr:colOff>
      <xdr:row>30</xdr:row>
      <xdr:rowOff>166370</xdr:rowOff>
    </xdr:to>
    <xdr:sp macro="" textlink="">
      <xdr:nvSpPr>
        <xdr:cNvPr id="532" name="楕円 531"/>
        <xdr:cNvSpPr/>
      </xdr:nvSpPr>
      <xdr:spPr>
        <a:xfrm>
          <a:off x="16268700" y="52076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30</xdr:row>
      <xdr:rowOff>17780</xdr:rowOff>
    </xdr:from>
    <xdr:ext cx="534670" cy="251460"/>
    <xdr:sp macro="" textlink="">
      <xdr:nvSpPr>
        <xdr:cNvPr id="533" name="消防費該当値テキスト"/>
        <xdr:cNvSpPr txBox="1"/>
      </xdr:nvSpPr>
      <xdr:spPr>
        <a:xfrm>
          <a:off x="16370300" y="516128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25,272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33</xdr:row>
      <xdr:rowOff>92710</xdr:rowOff>
    </xdr:from>
    <xdr:to xmlns:xdr="http://schemas.openxmlformats.org/drawingml/2006/spreadsheetDrawing">
      <xdr:col>81</xdr:col>
      <xdr:colOff>101600</xdr:colOff>
      <xdr:row>34</xdr:row>
      <xdr:rowOff>22860</xdr:rowOff>
    </xdr:to>
    <xdr:sp macro="" textlink="">
      <xdr:nvSpPr>
        <xdr:cNvPr id="534" name="楕円 533"/>
        <xdr:cNvSpPr/>
      </xdr:nvSpPr>
      <xdr:spPr>
        <a:xfrm>
          <a:off x="15430500" y="575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32</xdr:row>
      <xdr:rowOff>40640</xdr:rowOff>
    </xdr:from>
    <xdr:ext cx="525780" cy="251460"/>
    <xdr:sp macro="" textlink="">
      <xdr:nvSpPr>
        <xdr:cNvPr id="535" name="テキスト ボックス 534"/>
        <xdr:cNvSpPr txBox="1"/>
      </xdr:nvSpPr>
      <xdr:spPr>
        <a:xfrm>
          <a:off x="15213965" y="552704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34</xdr:row>
      <xdr:rowOff>82550</xdr:rowOff>
    </xdr:from>
    <xdr:to xmlns:xdr="http://schemas.openxmlformats.org/drawingml/2006/spreadsheetDrawing">
      <xdr:col>76</xdr:col>
      <xdr:colOff>165100</xdr:colOff>
      <xdr:row>35</xdr:row>
      <xdr:rowOff>12700</xdr:rowOff>
    </xdr:to>
    <xdr:sp macro="" textlink="">
      <xdr:nvSpPr>
        <xdr:cNvPr id="536" name="楕円 535"/>
        <xdr:cNvSpPr/>
      </xdr:nvSpPr>
      <xdr:spPr>
        <a:xfrm>
          <a:off x="14541500" y="591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33</xdr:row>
      <xdr:rowOff>29210</xdr:rowOff>
    </xdr:from>
    <xdr:ext cx="525780" cy="251460"/>
    <xdr:sp macro="" textlink="">
      <xdr:nvSpPr>
        <xdr:cNvPr id="537" name="テキスト ボックス 536"/>
        <xdr:cNvSpPr txBox="1"/>
      </xdr:nvSpPr>
      <xdr:spPr>
        <a:xfrm>
          <a:off x="14324965" y="568706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33</xdr:row>
      <xdr:rowOff>6985</xdr:rowOff>
    </xdr:from>
    <xdr:to xmlns:xdr="http://schemas.openxmlformats.org/drawingml/2006/spreadsheetDrawing">
      <xdr:col>72</xdr:col>
      <xdr:colOff>38100</xdr:colOff>
      <xdr:row>33</xdr:row>
      <xdr:rowOff>109220</xdr:rowOff>
    </xdr:to>
    <xdr:sp macro="" textlink="">
      <xdr:nvSpPr>
        <xdr:cNvPr id="538" name="楕円 537"/>
        <xdr:cNvSpPr/>
      </xdr:nvSpPr>
      <xdr:spPr>
        <a:xfrm>
          <a:off x="13652500" y="56648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31</xdr:row>
      <xdr:rowOff>125095</xdr:rowOff>
    </xdr:from>
    <xdr:ext cx="525780" cy="258445"/>
    <xdr:sp macro="" textlink="">
      <xdr:nvSpPr>
        <xdr:cNvPr id="539" name="テキスト ボックス 538"/>
        <xdr:cNvSpPr txBox="1"/>
      </xdr:nvSpPr>
      <xdr:spPr>
        <a:xfrm>
          <a:off x="13435965" y="544004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32</xdr:row>
      <xdr:rowOff>3810</xdr:rowOff>
    </xdr:from>
    <xdr:to xmlns:xdr="http://schemas.openxmlformats.org/drawingml/2006/spreadsheetDrawing">
      <xdr:col>67</xdr:col>
      <xdr:colOff>101600</xdr:colOff>
      <xdr:row>32</xdr:row>
      <xdr:rowOff>105410</xdr:rowOff>
    </xdr:to>
    <xdr:sp macro="" textlink="">
      <xdr:nvSpPr>
        <xdr:cNvPr id="540" name="楕円 539"/>
        <xdr:cNvSpPr/>
      </xdr:nvSpPr>
      <xdr:spPr>
        <a:xfrm>
          <a:off x="12763500" y="5490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30</xdr:row>
      <xdr:rowOff>121920</xdr:rowOff>
    </xdr:from>
    <xdr:ext cx="525780" cy="250190"/>
    <xdr:sp macro="" textlink="">
      <xdr:nvSpPr>
        <xdr:cNvPr id="541" name="テキスト ボックス 540"/>
        <xdr:cNvSpPr txBox="1"/>
      </xdr:nvSpPr>
      <xdr:spPr>
        <a:xfrm>
          <a:off x="12546965" y="526542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22,178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2" name="正方形/長方形 54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3" name="正方形/長方形 542"/>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4" name="正方形/長方形 543"/>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5" name="正方形/長方形 544"/>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6" name="正方形/長方形 545"/>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7" name="正方形/長方形 546"/>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8" name="正方形/長方形 547"/>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49" name="正方形/長方形 548"/>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0995" cy="217170"/>
    <xdr:sp macro="" textlink="">
      <xdr:nvSpPr>
        <xdr:cNvPr id="550" name="テキスト ボックス 549"/>
        <xdr:cNvSpPr txBox="1"/>
      </xdr:nvSpPr>
      <xdr:spPr>
        <a:xfrm>
          <a:off x="12407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1" name="直線コネクタ 550"/>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60</xdr:row>
      <xdr:rowOff>111760</xdr:rowOff>
    </xdr:from>
    <xdr:ext cx="531495" cy="250190"/>
    <xdr:sp macro="" textlink="">
      <xdr:nvSpPr>
        <xdr:cNvPr id="552" name="テキスト ボックス 551"/>
        <xdr:cNvSpPr txBox="1"/>
      </xdr:nvSpPr>
      <xdr:spPr>
        <a:xfrm>
          <a:off x="11914505" y="10398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58</xdr:row>
      <xdr:rowOff>139700</xdr:rowOff>
    </xdr:from>
    <xdr:to xmlns:xdr="http://schemas.openxmlformats.org/drawingml/2006/spreadsheetDrawing">
      <xdr:col>89</xdr:col>
      <xdr:colOff>177800</xdr:colOff>
      <xdr:row>58</xdr:row>
      <xdr:rowOff>139700</xdr:rowOff>
    </xdr:to>
    <xdr:cxnSp macro="">
      <xdr:nvCxnSpPr>
        <xdr:cNvPr id="553" name="直線コネクタ 552"/>
        <xdr:cNvCxnSpPr/>
      </xdr:nvCxnSpPr>
      <xdr:spPr>
        <a:xfrm>
          <a:off x="12446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57</xdr:row>
      <xdr:rowOff>168910</xdr:rowOff>
    </xdr:from>
    <xdr:ext cx="531495" cy="250190"/>
    <xdr:sp macro="" textlink="">
      <xdr:nvSpPr>
        <xdr:cNvPr id="554" name="テキスト ボックス 553"/>
        <xdr:cNvSpPr txBox="1"/>
      </xdr:nvSpPr>
      <xdr:spPr>
        <a:xfrm>
          <a:off x="11914505" y="99415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25400</xdr:rowOff>
    </xdr:from>
    <xdr:to xmlns:xdr="http://schemas.openxmlformats.org/drawingml/2006/spreadsheetDrawing">
      <xdr:col>89</xdr:col>
      <xdr:colOff>177800</xdr:colOff>
      <xdr:row>56</xdr:row>
      <xdr:rowOff>25400</xdr:rowOff>
    </xdr:to>
    <xdr:cxnSp macro="">
      <xdr:nvCxnSpPr>
        <xdr:cNvPr id="555" name="直線コネクタ 554"/>
        <xdr:cNvCxnSpPr/>
      </xdr:nvCxnSpPr>
      <xdr:spPr>
        <a:xfrm>
          <a:off x="12446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55</xdr:row>
      <xdr:rowOff>54610</xdr:rowOff>
    </xdr:from>
    <xdr:ext cx="531495" cy="250190"/>
    <xdr:sp macro="" textlink="">
      <xdr:nvSpPr>
        <xdr:cNvPr id="556" name="テキスト ボックス 555"/>
        <xdr:cNvSpPr txBox="1"/>
      </xdr:nvSpPr>
      <xdr:spPr>
        <a:xfrm>
          <a:off x="11914505" y="9484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82550</xdr:rowOff>
    </xdr:from>
    <xdr:to xmlns:xdr="http://schemas.openxmlformats.org/drawingml/2006/spreadsheetDrawing">
      <xdr:col>89</xdr:col>
      <xdr:colOff>177800</xdr:colOff>
      <xdr:row>53</xdr:row>
      <xdr:rowOff>82550</xdr:rowOff>
    </xdr:to>
    <xdr:cxnSp macro="">
      <xdr:nvCxnSpPr>
        <xdr:cNvPr id="557" name="直線コネクタ 556"/>
        <xdr:cNvCxnSpPr/>
      </xdr:nvCxnSpPr>
      <xdr:spPr>
        <a:xfrm>
          <a:off x="12446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52</xdr:row>
      <xdr:rowOff>111760</xdr:rowOff>
    </xdr:from>
    <xdr:ext cx="531495" cy="250190"/>
    <xdr:sp macro="" textlink="">
      <xdr:nvSpPr>
        <xdr:cNvPr id="558" name="テキスト ボックス 557"/>
        <xdr:cNvSpPr txBox="1"/>
      </xdr:nvSpPr>
      <xdr:spPr>
        <a:xfrm>
          <a:off x="11914505" y="9027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139700</xdr:rowOff>
    </xdr:from>
    <xdr:to xmlns:xdr="http://schemas.openxmlformats.org/drawingml/2006/spreadsheetDrawing">
      <xdr:col>89</xdr:col>
      <xdr:colOff>177800</xdr:colOff>
      <xdr:row>50</xdr:row>
      <xdr:rowOff>139700</xdr:rowOff>
    </xdr:to>
    <xdr:cxnSp macro="">
      <xdr:nvCxnSpPr>
        <xdr:cNvPr id="559" name="直線コネクタ 558"/>
        <xdr:cNvCxnSpPr/>
      </xdr:nvCxnSpPr>
      <xdr:spPr>
        <a:xfrm>
          <a:off x="12446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168910</xdr:rowOff>
    </xdr:from>
    <xdr:ext cx="586740" cy="250190"/>
    <xdr:sp macro="" textlink="">
      <xdr:nvSpPr>
        <xdr:cNvPr id="560" name="テキスト ボックス 559"/>
        <xdr:cNvSpPr txBox="1"/>
      </xdr:nvSpPr>
      <xdr:spPr>
        <a:xfrm>
          <a:off x="11850370" y="85699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1" name="直線コネクタ 560"/>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86740" cy="250190"/>
    <xdr:sp macro="" textlink="">
      <xdr:nvSpPr>
        <xdr:cNvPr id="562" name="テキスト ボックス 561"/>
        <xdr:cNvSpPr txBox="1"/>
      </xdr:nvSpPr>
      <xdr:spPr>
        <a:xfrm>
          <a:off x="11850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110490</xdr:rowOff>
    </xdr:from>
    <xdr:to xmlns:xdr="http://schemas.openxmlformats.org/drawingml/2006/spreadsheetDrawing">
      <xdr:col>85</xdr:col>
      <xdr:colOff>126365</xdr:colOff>
      <xdr:row>59</xdr:row>
      <xdr:rowOff>52070</xdr:rowOff>
    </xdr:to>
    <xdr:cxnSp macro="">
      <xdr:nvCxnSpPr>
        <xdr:cNvPr id="564" name="直線コネクタ 563"/>
        <xdr:cNvCxnSpPr/>
      </xdr:nvCxnSpPr>
      <xdr:spPr>
        <a:xfrm flipV="1">
          <a:off x="16317595" y="8682990"/>
          <a:ext cx="1270" cy="14846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55245</xdr:rowOff>
    </xdr:from>
    <xdr:ext cx="534670" cy="250190"/>
    <xdr:sp macro="" textlink="">
      <xdr:nvSpPr>
        <xdr:cNvPr id="565" name="教育費最小値テキスト"/>
        <xdr:cNvSpPr txBox="1"/>
      </xdr:nvSpPr>
      <xdr:spPr>
        <a:xfrm>
          <a:off x="16370300" y="1017079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36,367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52070</xdr:rowOff>
    </xdr:from>
    <xdr:to xmlns:xdr="http://schemas.openxmlformats.org/drawingml/2006/spreadsheetDrawing">
      <xdr:col>86</xdr:col>
      <xdr:colOff>25400</xdr:colOff>
      <xdr:row>59</xdr:row>
      <xdr:rowOff>52070</xdr:rowOff>
    </xdr:to>
    <xdr:cxnSp macro="">
      <xdr:nvCxnSpPr>
        <xdr:cNvPr id="566" name="直線コネクタ 565"/>
        <xdr:cNvCxnSpPr/>
      </xdr:nvCxnSpPr>
      <xdr:spPr>
        <a:xfrm>
          <a:off x="16230600" y="10167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57150</xdr:rowOff>
    </xdr:from>
    <xdr:ext cx="598805" cy="259080"/>
    <xdr:sp macro="" textlink="">
      <xdr:nvSpPr>
        <xdr:cNvPr id="567" name="教育費最大値テキスト"/>
        <xdr:cNvSpPr txBox="1"/>
      </xdr:nvSpPr>
      <xdr:spPr>
        <a:xfrm>
          <a:off x="16370300" y="84582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101,281</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110490</xdr:rowOff>
    </xdr:from>
    <xdr:to xmlns:xdr="http://schemas.openxmlformats.org/drawingml/2006/spreadsheetDrawing">
      <xdr:col>86</xdr:col>
      <xdr:colOff>25400</xdr:colOff>
      <xdr:row>50</xdr:row>
      <xdr:rowOff>110490</xdr:rowOff>
    </xdr:to>
    <xdr:cxnSp macro="">
      <xdr:nvCxnSpPr>
        <xdr:cNvPr id="568" name="直線コネクタ 567"/>
        <xdr:cNvCxnSpPr/>
      </xdr:nvCxnSpPr>
      <xdr:spPr>
        <a:xfrm>
          <a:off x="16230600" y="8682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57</xdr:row>
      <xdr:rowOff>13970</xdr:rowOff>
    </xdr:from>
    <xdr:to xmlns:xdr="http://schemas.openxmlformats.org/drawingml/2006/spreadsheetDrawing">
      <xdr:col>85</xdr:col>
      <xdr:colOff>127000</xdr:colOff>
      <xdr:row>57</xdr:row>
      <xdr:rowOff>85090</xdr:rowOff>
    </xdr:to>
    <xdr:cxnSp macro="">
      <xdr:nvCxnSpPr>
        <xdr:cNvPr id="569" name="直線コネクタ 568"/>
        <xdr:cNvCxnSpPr/>
      </xdr:nvCxnSpPr>
      <xdr:spPr>
        <a:xfrm flipV="1">
          <a:off x="15481300" y="9786620"/>
          <a:ext cx="83820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121285</xdr:rowOff>
    </xdr:from>
    <xdr:ext cx="534670" cy="250825"/>
    <xdr:sp macro="" textlink="">
      <xdr:nvSpPr>
        <xdr:cNvPr id="570" name="教育費平均値テキスト"/>
        <xdr:cNvSpPr txBox="1"/>
      </xdr:nvSpPr>
      <xdr:spPr>
        <a:xfrm>
          <a:off x="16370300" y="9551035"/>
          <a:ext cx="53467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54,586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98425</xdr:rowOff>
    </xdr:from>
    <xdr:to xmlns:xdr="http://schemas.openxmlformats.org/drawingml/2006/spreadsheetDrawing">
      <xdr:col>85</xdr:col>
      <xdr:colOff>177800</xdr:colOff>
      <xdr:row>57</xdr:row>
      <xdr:rowOff>29210</xdr:rowOff>
    </xdr:to>
    <xdr:sp macro="" textlink="">
      <xdr:nvSpPr>
        <xdr:cNvPr id="571" name="フローチャート: 判断 570"/>
        <xdr:cNvSpPr/>
      </xdr:nvSpPr>
      <xdr:spPr>
        <a:xfrm>
          <a:off x="16268700" y="96996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85090</xdr:rowOff>
    </xdr:from>
    <xdr:to xmlns:xdr="http://schemas.openxmlformats.org/drawingml/2006/spreadsheetDrawing">
      <xdr:col>81</xdr:col>
      <xdr:colOff>50800</xdr:colOff>
      <xdr:row>58</xdr:row>
      <xdr:rowOff>11430</xdr:rowOff>
    </xdr:to>
    <xdr:cxnSp macro="">
      <xdr:nvCxnSpPr>
        <xdr:cNvPr id="572" name="直線コネクタ 571"/>
        <xdr:cNvCxnSpPr/>
      </xdr:nvCxnSpPr>
      <xdr:spPr>
        <a:xfrm flipV="1">
          <a:off x="14592300" y="9857740"/>
          <a:ext cx="889000" cy="97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50165</xdr:rowOff>
    </xdr:from>
    <xdr:to xmlns:xdr="http://schemas.openxmlformats.org/drawingml/2006/spreadsheetDrawing">
      <xdr:col>81</xdr:col>
      <xdr:colOff>101600</xdr:colOff>
      <xdr:row>57</xdr:row>
      <xdr:rowOff>151765</xdr:rowOff>
    </xdr:to>
    <xdr:sp macro="" textlink="">
      <xdr:nvSpPr>
        <xdr:cNvPr id="573" name="フローチャート: 判断 572"/>
        <xdr:cNvSpPr/>
      </xdr:nvSpPr>
      <xdr:spPr>
        <a:xfrm>
          <a:off x="15430500" y="982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143510</xdr:rowOff>
    </xdr:from>
    <xdr:ext cx="525780" cy="251460"/>
    <xdr:sp macro="" textlink="">
      <xdr:nvSpPr>
        <xdr:cNvPr id="574" name="テキスト ボックス 573"/>
        <xdr:cNvSpPr txBox="1"/>
      </xdr:nvSpPr>
      <xdr:spPr>
        <a:xfrm>
          <a:off x="15213965" y="991616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49,188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57</xdr:row>
      <xdr:rowOff>137795</xdr:rowOff>
    </xdr:from>
    <xdr:to xmlns:xdr="http://schemas.openxmlformats.org/drawingml/2006/spreadsheetDrawing">
      <xdr:col>76</xdr:col>
      <xdr:colOff>114300</xdr:colOff>
      <xdr:row>58</xdr:row>
      <xdr:rowOff>11430</xdr:rowOff>
    </xdr:to>
    <xdr:cxnSp macro="">
      <xdr:nvCxnSpPr>
        <xdr:cNvPr id="575" name="直線コネクタ 574"/>
        <xdr:cNvCxnSpPr/>
      </xdr:nvCxnSpPr>
      <xdr:spPr>
        <a:xfrm>
          <a:off x="13703300" y="9910445"/>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113030</xdr:rowOff>
    </xdr:from>
    <xdr:to xmlns:xdr="http://schemas.openxmlformats.org/drawingml/2006/spreadsheetDrawing">
      <xdr:col>76</xdr:col>
      <xdr:colOff>165100</xdr:colOff>
      <xdr:row>58</xdr:row>
      <xdr:rowOff>43180</xdr:rowOff>
    </xdr:to>
    <xdr:sp macro="" textlink="">
      <xdr:nvSpPr>
        <xdr:cNvPr id="576" name="フローチャート: 判断 575"/>
        <xdr:cNvSpPr/>
      </xdr:nvSpPr>
      <xdr:spPr>
        <a:xfrm>
          <a:off x="14541500" y="9885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56</xdr:row>
      <xdr:rowOff>59690</xdr:rowOff>
    </xdr:from>
    <xdr:ext cx="525780" cy="259080"/>
    <xdr:sp macro="" textlink="">
      <xdr:nvSpPr>
        <xdr:cNvPr id="577" name="テキスト ボックス 576"/>
        <xdr:cNvSpPr txBox="1"/>
      </xdr:nvSpPr>
      <xdr:spPr>
        <a:xfrm>
          <a:off x="14324965" y="966089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55</xdr:row>
      <xdr:rowOff>88265</xdr:rowOff>
    </xdr:from>
    <xdr:to xmlns:xdr="http://schemas.openxmlformats.org/drawingml/2006/spreadsheetDrawing">
      <xdr:col>71</xdr:col>
      <xdr:colOff>177800</xdr:colOff>
      <xdr:row>57</xdr:row>
      <xdr:rowOff>137795</xdr:rowOff>
    </xdr:to>
    <xdr:cxnSp macro="">
      <xdr:nvCxnSpPr>
        <xdr:cNvPr id="578" name="直線コネクタ 577"/>
        <xdr:cNvCxnSpPr/>
      </xdr:nvCxnSpPr>
      <xdr:spPr>
        <a:xfrm>
          <a:off x="12814300" y="9518015"/>
          <a:ext cx="889000" cy="392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143510</xdr:rowOff>
    </xdr:from>
    <xdr:to xmlns:xdr="http://schemas.openxmlformats.org/drawingml/2006/spreadsheetDrawing">
      <xdr:col>72</xdr:col>
      <xdr:colOff>38100</xdr:colOff>
      <xdr:row>58</xdr:row>
      <xdr:rowOff>73660</xdr:rowOff>
    </xdr:to>
    <xdr:sp macro="" textlink="">
      <xdr:nvSpPr>
        <xdr:cNvPr id="579" name="フローチャート: 判断 578"/>
        <xdr:cNvSpPr/>
      </xdr:nvSpPr>
      <xdr:spPr>
        <a:xfrm>
          <a:off x="13652500" y="9916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58</xdr:row>
      <xdr:rowOff>64770</xdr:rowOff>
    </xdr:from>
    <xdr:ext cx="525780" cy="250190"/>
    <xdr:sp macro="" textlink="">
      <xdr:nvSpPr>
        <xdr:cNvPr id="580" name="テキスト ボックス 579"/>
        <xdr:cNvSpPr txBox="1"/>
      </xdr:nvSpPr>
      <xdr:spPr>
        <a:xfrm>
          <a:off x="13435965" y="1000887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5080</xdr:rowOff>
    </xdr:from>
    <xdr:to xmlns:xdr="http://schemas.openxmlformats.org/drawingml/2006/spreadsheetDrawing">
      <xdr:col>67</xdr:col>
      <xdr:colOff>101600</xdr:colOff>
      <xdr:row>57</xdr:row>
      <xdr:rowOff>106680</xdr:rowOff>
    </xdr:to>
    <xdr:sp macro="" textlink="">
      <xdr:nvSpPr>
        <xdr:cNvPr id="581" name="フローチャート: 判断 580"/>
        <xdr:cNvSpPr/>
      </xdr:nvSpPr>
      <xdr:spPr>
        <a:xfrm>
          <a:off x="12763500" y="97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57</xdr:row>
      <xdr:rowOff>97790</xdr:rowOff>
    </xdr:from>
    <xdr:ext cx="525780" cy="251460"/>
    <xdr:sp macro="" textlink="">
      <xdr:nvSpPr>
        <xdr:cNvPr id="582" name="テキスト ボックス 581"/>
        <xdr:cNvSpPr txBox="1"/>
      </xdr:nvSpPr>
      <xdr:spPr>
        <a:xfrm>
          <a:off x="12546965" y="987044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51,169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83" name="テキスト ボックス 582"/>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84" name="テキスト ボックス 583"/>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85" name="テキスト ボックス 584"/>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86" name="テキスト ボックス 585"/>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87" name="テキスト ボックス 586"/>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134620</xdr:rowOff>
    </xdr:from>
    <xdr:to xmlns:xdr="http://schemas.openxmlformats.org/drawingml/2006/spreadsheetDrawing">
      <xdr:col>85</xdr:col>
      <xdr:colOff>177800</xdr:colOff>
      <xdr:row>57</xdr:row>
      <xdr:rowOff>64770</xdr:rowOff>
    </xdr:to>
    <xdr:sp macro="" textlink="">
      <xdr:nvSpPr>
        <xdr:cNvPr id="588" name="楕円 587"/>
        <xdr:cNvSpPr/>
      </xdr:nvSpPr>
      <xdr:spPr>
        <a:xfrm>
          <a:off x="16268700" y="9735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56</xdr:row>
      <xdr:rowOff>113030</xdr:rowOff>
    </xdr:from>
    <xdr:ext cx="534670" cy="259080"/>
    <xdr:sp macro="" textlink="">
      <xdr:nvSpPr>
        <xdr:cNvPr id="589" name="教育費該当値テキスト"/>
        <xdr:cNvSpPr txBox="1"/>
      </xdr:nvSpPr>
      <xdr:spPr>
        <a:xfrm>
          <a:off x="16370300" y="97142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53,008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57</xdr:row>
      <xdr:rowOff>34290</xdr:rowOff>
    </xdr:from>
    <xdr:to xmlns:xdr="http://schemas.openxmlformats.org/drawingml/2006/spreadsheetDrawing">
      <xdr:col>81</xdr:col>
      <xdr:colOff>101600</xdr:colOff>
      <xdr:row>57</xdr:row>
      <xdr:rowOff>135890</xdr:rowOff>
    </xdr:to>
    <xdr:sp macro="" textlink="">
      <xdr:nvSpPr>
        <xdr:cNvPr id="590" name="楕円 589"/>
        <xdr:cNvSpPr/>
      </xdr:nvSpPr>
      <xdr:spPr>
        <a:xfrm>
          <a:off x="154305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55</xdr:row>
      <xdr:rowOff>152400</xdr:rowOff>
    </xdr:from>
    <xdr:ext cx="525780" cy="259080"/>
    <xdr:sp macro="" textlink="">
      <xdr:nvSpPr>
        <xdr:cNvPr id="591" name="テキスト ボックス 590"/>
        <xdr:cNvSpPr txBox="1"/>
      </xdr:nvSpPr>
      <xdr:spPr>
        <a:xfrm>
          <a:off x="15213965" y="958215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49,887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132080</xdr:rowOff>
    </xdr:from>
    <xdr:to xmlns:xdr="http://schemas.openxmlformats.org/drawingml/2006/spreadsheetDrawing">
      <xdr:col>76</xdr:col>
      <xdr:colOff>165100</xdr:colOff>
      <xdr:row>58</xdr:row>
      <xdr:rowOff>62230</xdr:rowOff>
    </xdr:to>
    <xdr:sp macro="" textlink="">
      <xdr:nvSpPr>
        <xdr:cNvPr id="592" name="楕円 591"/>
        <xdr:cNvSpPr/>
      </xdr:nvSpPr>
      <xdr:spPr>
        <a:xfrm>
          <a:off x="14541500" y="9904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58</xdr:row>
      <xdr:rowOff>53340</xdr:rowOff>
    </xdr:from>
    <xdr:ext cx="525780" cy="250190"/>
    <xdr:sp macro="" textlink="">
      <xdr:nvSpPr>
        <xdr:cNvPr id="593" name="テキスト ボックス 592"/>
        <xdr:cNvSpPr txBox="1"/>
      </xdr:nvSpPr>
      <xdr:spPr>
        <a:xfrm>
          <a:off x="14324965" y="99974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45,612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57</xdr:row>
      <xdr:rowOff>86995</xdr:rowOff>
    </xdr:from>
    <xdr:to xmlns:xdr="http://schemas.openxmlformats.org/drawingml/2006/spreadsheetDrawing">
      <xdr:col>72</xdr:col>
      <xdr:colOff>38100</xdr:colOff>
      <xdr:row>58</xdr:row>
      <xdr:rowOff>17780</xdr:rowOff>
    </xdr:to>
    <xdr:sp macro="" textlink="">
      <xdr:nvSpPr>
        <xdr:cNvPr id="594" name="楕円 593"/>
        <xdr:cNvSpPr/>
      </xdr:nvSpPr>
      <xdr:spPr>
        <a:xfrm>
          <a:off x="13652500" y="98596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56</xdr:row>
      <xdr:rowOff>33655</xdr:rowOff>
    </xdr:from>
    <xdr:ext cx="525780" cy="258445"/>
    <xdr:sp macro="" textlink="">
      <xdr:nvSpPr>
        <xdr:cNvPr id="595" name="テキスト ボックス 594"/>
        <xdr:cNvSpPr txBox="1"/>
      </xdr:nvSpPr>
      <xdr:spPr>
        <a:xfrm>
          <a:off x="13435965" y="963485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47,573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55</xdr:row>
      <xdr:rowOff>37465</xdr:rowOff>
    </xdr:from>
    <xdr:to xmlns:xdr="http://schemas.openxmlformats.org/drawingml/2006/spreadsheetDrawing">
      <xdr:col>67</xdr:col>
      <xdr:colOff>101600</xdr:colOff>
      <xdr:row>55</xdr:row>
      <xdr:rowOff>139065</xdr:rowOff>
    </xdr:to>
    <xdr:sp macro="" textlink="">
      <xdr:nvSpPr>
        <xdr:cNvPr id="596" name="楕円 595"/>
        <xdr:cNvSpPr/>
      </xdr:nvSpPr>
      <xdr:spPr>
        <a:xfrm>
          <a:off x="12763500" y="946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53</xdr:row>
      <xdr:rowOff>155575</xdr:rowOff>
    </xdr:from>
    <xdr:ext cx="525780" cy="250825"/>
    <xdr:sp macro="" textlink="">
      <xdr:nvSpPr>
        <xdr:cNvPr id="597" name="テキスト ボックス 596"/>
        <xdr:cNvSpPr txBox="1"/>
      </xdr:nvSpPr>
      <xdr:spPr>
        <a:xfrm>
          <a:off x="12546965" y="924242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0995" cy="217170"/>
    <xdr:sp macro="" textlink="">
      <xdr:nvSpPr>
        <xdr:cNvPr id="606" name="テキスト ボックス 605"/>
        <xdr:cNvSpPr txBox="1"/>
      </xdr:nvSpPr>
      <xdr:spPr>
        <a:xfrm>
          <a:off x="12407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07" name="直線コネクタ 606"/>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25400</xdr:rowOff>
    </xdr:from>
    <xdr:to xmlns:xdr="http://schemas.openxmlformats.org/drawingml/2006/spreadsheetDrawing">
      <xdr:col>89</xdr:col>
      <xdr:colOff>177800</xdr:colOff>
      <xdr:row>78</xdr:row>
      <xdr:rowOff>25400</xdr:rowOff>
    </xdr:to>
    <xdr:cxnSp macro="">
      <xdr:nvCxnSpPr>
        <xdr:cNvPr id="608" name="直線コネクタ 607"/>
        <xdr:cNvCxnSpPr/>
      </xdr:nvCxnSpPr>
      <xdr:spPr>
        <a:xfrm>
          <a:off x="12446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54610</xdr:rowOff>
    </xdr:from>
    <xdr:ext cx="240030" cy="250190"/>
    <xdr:sp macro="" textlink="">
      <xdr:nvSpPr>
        <xdr:cNvPr id="609" name="テキスト ボックス 608"/>
        <xdr:cNvSpPr txBox="1"/>
      </xdr:nvSpPr>
      <xdr:spPr>
        <a:xfrm>
          <a:off x="12197080" y="132562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10" name="直線コネクタ 609"/>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168910</xdr:rowOff>
    </xdr:from>
    <xdr:ext cx="531495" cy="250190"/>
    <xdr:sp macro="" textlink="">
      <xdr:nvSpPr>
        <xdr:cNvPr id="611" name="テキスト ボックス 610"/>
        <xdr:cNvSpPr txBox="1"/>
      </xdr:nvSpPr>
      <xdr:spPr>
        <a:xfrm>
          <a:off x="11914505" y="12684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82550</xdr:rowOff>
    </xdr:from>
    <xdr:to xmlns:xdr="http://schemas.openxmlformats.org/drawingml/2006/spreadsheetDrawing">
      <xdr:col>89</xdr:col>
      <xdr:colOff>177800</xdr:colOff>
      <xdr:row>71</xdr:row>
      <xdr:rowOff>82550</xdr:rowOff>
    </xdr:to>
    <xdr:cxnSp macro="">
      <xdr:nvCxnSpPr>
        <xdr:cNvPr id="612" name="直線コネクタ 611"/>
        <xdr:cNvCxnSpPr/>
      </xdr:nvCxnSpPr>
      <xdr:spPr>
        <a:xfrm>
          <a:off x="12446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70</xdr:row>
      <xdr:rowOff>111760</xdr:rowOff>
    </xdr:from>
    <xdr:ext cx="531495" cy="250190"/>
    <xdr:sp macro="" textlink="">
      <xdr:nvSpPr>
        <xdr:cNvPr id="613" name="テキスト ボックス 612"/>
        <xdr:cNvSpPr txBox="1"/>
      </xdr:nvSpPr>
      <xdr:spPr>
        <a:xfrm>
          <a:off x="11914505" y="121132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14" name="直線コネクタ 613"/>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54610</xdr:rowOff>
    </xdr:from>
    <xdr:ext cx="531495" cy="250190"/>
    <xdr:sp macro="" textlink="">
      <xdr:nvSpPr>
        <xdr:cNvPr id="615" name="テキスト ボックス 614"/>
        <xdr:cNvSpPr txBox="1"/>
      </xdr:nvSpPr>
      <xdr:spPr>
        <a:xfrm>
          <a:off x="11914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6"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169545</xdr:rowOff>
    </xdr:from>
    <xdr:to xmlns:xdr="http://schemas.openxmlformats.org/drawingml/2006/spreadsheetDrawing">
      <xdr:col>85</xdr:col>
      <xdr:colOff>126365</xdr:colOff>
      <xdr:row>78</xdr:row>
      <xdr:rowOff>25400</xdr:rowOff>
    </xdr:to>
    <xdr:cxnSp macro="">
      <xdr:nvCxnSpPr>
        <xdr:cNvPr id="617" name="直線コネクタ 616"/>
        <xdr:cNvCxnSpPr/>
      </xdr:nvCxnSpPr>
      <xdr:spPr>
        <a:xfrm flipV="1">
          <a:off x="16317595" y="12171045"/>
          <a:ext cx="1270" cy="12274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29210</xdr:rowOff>
    </xdr:from>
    <xdr:ext cx="249555" cy="251460"/>
    <xdr:sp macro="" textlink="">
      <xdr:nvSpPr>
        <xdr:cNvPr id="618" name="災害復旧費最小値テキスト"/>
        <xdr:cNvSpPr txBox="1"/>
      </xdr:nvSpPr>
      <xdr:spPr>
        <a:xfrm>
          <a:off x="16370300" y="134023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25400</xdr:rowOff>
    </xdr:from>
    <xdr:to xmlns:xdr="http://schemas.openxmlformats.org/drawingml/2006/spreadsheetDrawing">
      <xdr:col>86</xdr:col>
      <xdr:colOff>25400</xdr:colOff>
      <xdr:row>78</xdr:row>
      <xdr:rowOff>25400</xdr:rowOff>
    </xdr:to>
    <xdr:cxnSp macro="">
      <xdr:nvCxnSpPr>
        <xdr:cNvPr id="619" name="直線コネクタ 618"/>
        <xdr:cNvCxnSpPr/>
      </xdr:nvCxnSpPr>
      <xdr:spPr>
        <a:xfrm>
          <a:off x="16230600" y="13398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116205</xdr:rowOff>
    </xdr:from>
    <xdr:ext cx="534670" cy="259080"/>
    <xdr:sp macro="" textlink="">
      <xdr:nvSpPr>
        <xdr:cNvPr id="620" name="災害復旧費最大値テキスト"/>
        <xdr:cNvSpPr txBox="1"/>
      </xdr:nvSpPr>
      <xdr:spPr>
        <a:xfrm>
          <a:off x="16370300" y="119462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21,473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70</xdr:row>
      <xdr:rowOff>169545</xdr:rowOff>
    </xdr:from>
    <xdr:to xmlns:xdr="http://schemas.openxmlformats.org/drawingml/2006/spreadsheetDrawing">
      <xdr:col>86</xdr:col>
      <xdr:colOff>25400</xdr:colOff>
      <xdr:row>70</xdr:row>
      <xdr:rowOff>169545</xdr:rowOff>
    </xdr:to>
    <xdr:cxnSp macro="">
      <xdr:nvCxnSpPr>
        <xdr:cNvPr id="621" name="直線コネクタ 620"/>
        <xdr:cNvCxnSpPr/>
      </xdr:nvCxnSpPr>
      <xdr:spPr>
        <a:xfrm>
          <a:off x="16230600" y="12171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77</xdr:row>
      <xdr:rowOff>59690</xdr:rowOff>
    </xdr:from>
    <xdr:to xmlns:xdr="http://schemas.openxmlformats.org/drawingml/2006/spreadsheetDrawing">
      <xdr:col>85</xdr:col>
      <xdr:colOff>127000</xdr:colOff>
      <xdr:row>78</xdr:row>
      <xdr:rowOff>5080</xdr:rowOff>
    </xdr:to>
    <xdr:cxnSp macro="">
      <xdr:nvCxnSpPr>
        <xdr:cNvPr id="622" name="直線コネクタ 621"/>
        <xdr:cNvCxnSpPr/>
      </xdr:nvCxnSpPr>
      <xdr:spPr>
        <a:xfrm>
          <a:off x="15481300" y="13261340"/>
          <a:ext cx="838200" cy="116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118110</xdr:rowOff>
    </xdr:from>
    <xdr:ext cx="378460" cy="259080"/>
    <xdr:sp macro="" textlink="">
      <xdr:nvSpPr>
        <xdr:cNvPr id="623" name="災害復旧費平均値テキスト"/>
        <xdr:cNvSpPr txBox="1"/>
      </xdr:nvSpPr>
      <xdr:spPr>
        <a:xfrm>
          <a:off x="16370300" y="1314831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95250</xdr:rowOff>
    </xdr:from>
    <xdr:to xmlns:xdr="http://schemas.openxmlformats.org/drawingml/2006/spreadsheetDrawing">
      <xdr:col>85</xdr:col>
      <xdr:colOff>177800</xdr:colOff>
      <xdr:row>78</xdr:row>
      <xdr:rowOff>25400</xdr:rowOff>
    </xdr:to>
    <xdr:sp macro="" textlink="">
      <xdr:nvSpPr>
        <xdr:cNvPr id="624" name="フローチャート: 判断 623"/>
        <xdr:cNvSpPr/>
      </xdr:nvSpPr>
      <xdr:spPr>
        <a:xfrm>
          <a:off x="162687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77</xdr:row>
      <xdr:rowOff>48260</xdr:rowOff>
    </xdr:from>
    <xdr:to xmlns:xdr="http://schemas.openxmlformats.org/drawingml/2006/spreadsheetDrawing">
      <xdr:col>81</xdr:col>
      <xdr:colOff>50800</xdr:colOff>
      <xdr:row>77</xdr:row>
      <xdr:rowOff>59690</xdr:rowOff>
    </xdr:to>
    <xdr:cxnSp macro="">
      <xdr:nvCxnSpPr>
        <xdr:cNvPr id="625" name="直線コネクタ 624"/>
        <xdr:cNvCxnSpPr/>
      </xdr:nvCxnSpPr>
      <xdr:spPr>
        <a:xfrm>
          <a:off x="14592300" y="1324991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102235</xdr:rowOff>
    </xdr:from>
    <xdr:to xmlns:xdr="http://schemas.openxmlformats.org/drawingml/2006/spreadsheetDrawing">
      <xdr:col>81</xdr:col>
      <xdr:colOff>101600</xdr:colOff>
      <xdr:row>78</xdr:row>
      <xdr:rowOff>32385</xdr:rowOff>
    </xdr:to>
    <xdr:sp macro="" textlink="">
      <xdr:nvSpPr>
        <xdr:cNvPr id="626" name="フローチャート: 判断 625"/>
        <xdr:cNvSpPr/>
      </xdr:nvSpPr>
      <xdr:spPr>
        <a:xfrm>
          <a:off x="15430500" y="1330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78</xdr:row>
      <xdr:rowOff>23495</xdr:rowOff>
    </xdr:from>
    <xdr:ext cx="378460" cy="259080"/>
    <xdr:sp macro="" textlink="">
      <xdr:nvSpPr>
        <xdr:cNvPr id="627" name="テキスト ボックス 626"/>
        <xdr:cNvSpPr txBox="1"/>
      </xdr:nvSpPr>
      <xdr:spPr>
        <a:xfrm>
          <a:off x="15292070" y="1339659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77</xdr:row>
      <xdr:rowOff>48260</xdr:rowOff>
    </xdr:from>
    <xdr:to xmlns:xdr="http://schemas.openxmlformats.org/drawingml/2006/spreadsheetDrawing">
      <xdr:col>76</xdr:col>
      <xdr:colOff>114300</xdr:colOff>
      <xdr:row>77</xdr:row>
      <xdr:rowOff>143510</xdr:rowOff>
    </xdr:to>
    <xdr:cxnSp macro="">
      <xdr:nvCxnSpPr>
        <xdr:cNvPr id="628" name="直線コネクタ 627"/>
        <xdr:cNvCxnSpPr/>
      </xdr:nvCxnSpPr>
      <xdr:spPr>
        <a:xfrm flipV="1">
          <a:off x="13703300" y="13249910"/>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106045</xdr:rowOff>
    </xdr:from>
    <xdr:to xmlns:xdr="http://schemas.openxmlformats.org/drawingml/2006/spreadsheetDrawing">
      <xdr:col>76</xdr:col>
      <xdr:colOff>165100</xdr:colOff>
      <xdr:row>78</xdr:row>
      <xdr:rowOff>36195</xdr:rowOff>
    </xdr:to>
    <xdr:sp macro="" textlink="">
      <xdr:nvSpPr>
        <xdr:cNvPr id="629" name="フローチャート: 判断 628"/>
        <xdr:cNvSpPr/>
      </xdr:nvSpPr>
      <xdr:spPr>
        <a:xfrm>
          <a:off x="14541500" y="1330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78</xdr:row>
      <xdr:rowOff>27305</xdr:rowOff>
    </xdr:from>
    <xdr:ext cx="378460" cy="259080"/>
    <xdr:sp macro="" textlink="">
      <xdr:nvSpPr>
        <xdr:cNvPr id="630" name="テキスト ボックス 629"/>
        <xdr:cNvSpPr txBox="1"/>
      </xdr:nvSpPr>
      <xdr:spPr>
        <a:xfrm>
          <a:off x="14403070" y="134004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77</xdr:row>
      <xdr:rowOff>143510</xdr:rowOff>
    </xdr:from>
    <xdr:to xmlns:xdr="http://schemas.openxmlformats.org/drawingml/2006/spreadsheetDrawing">
      <xdr:col>71</xdr:col>
      <xdr:colOff>177800</xdr:colOff>
      <xdr:row>78</xdr:row>
      <xdr:rowOff>3810</xdr:rowOff>
    </xdr:to>
    <xdr:cxnSp macro="">
      <xdr:nvCxnSpPr>
        <xdr:cNvPr id="631" name="直線コネクタ 630"/>
        <xdr:cNvCxnSpPr/>
      </xdr:nvCxnSpPr>
      <xdr:spPr>
        <a:xfrm flipV="1">
          <a:off x="12814300" y="1334516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106045</xdr:rowOff>
    </xdr:from>
    <xdr:to xmlns:xdr="http://schemas.openxmlformats.org/drawingml/2006/spreadsheetDrawing">
      <xdr:col>72</xdr:col>
      <xdr:colOff>38100</xdr:colOff>
      <xdr:row>78</xdr:row>
      <xdr:rowOff>36195</xdr:rowOff>
    </xdr:to>
    <xdr:sp macro="" textlink="">
      <xdr:nvSpPr>
        <xdr:cNvPr id="632" name="フローチャート: 判断 631"/>
        <xdr:cNvSpPr/>
      </xdr:nvSpPr>
      <xdr:spPr>
        <a:xfrm>
          <a:off x="13652500" y="1330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179070</xdr:colOff>
      <xdr:row>78</xdr:row>
      <xdr:rowOff>27305</xdr:rowOff>
    </xdr:from>
    <xdr:ext cx="378460" cy="259080"/>
    <xdr:sp macro="" textlink="">
      <xdr:nvSpPr>
        <xdr:cNvPr id="633" name="テキスト ボックス 632"/>
        <xdr:cNvSpPr txBox="1"/>
      </xdr:nvSpPr>
      <xdr:spPr>
        <a:xfrm>
          <a:off x="13514070" y="134004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86995</xdr:rowOff>
    </xdr:from>
    <xdr:to xmlns:xdr="http://schemas.openxmlformats.org/drawingml/2006/spreadsheetDrawing">
      <xdr:col>67</xdr:col>
      <xdr:colOff>101600</xdr:colOff>
      <xdr:row>78</xdr:row>
      <xdr:rowOff>17780</xdr:rowOff>
    </xdr:to>
    <xdr:sp macro="" textlink="">
      <xdr:nvSpPr>
        <xdr:cNvPr id="634" name="フローチャート: 判断 633"/>
        <xdr:cNvSpPr/>
      </xdr:nvSpPr>
      <xdr:spPr>
        <a:xfrm>
          <a:off x="12763500" y="132886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76</xdr:row>
      <xdr:rowOff>33655</xdr:rowOff>
    </xdr:from>
    <xdr:ext cx="461010" cy="258445"/>
    <xdr:sp macro="" textlink="">
      <xdr:nvSpPr>
        <xdr:cNvPr id="635" name="テキスト ボックス 634"/>
        <xdr:cNvSpPr txBox="1"/>
      </xdr:nvSpPr>
      <xdr:spPr>
        <a:xfrm>
          <a:off x="12579350" y="13063855"/>
          <a:ext cx="461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36" name="テキスト ボックス 635"/>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37" name="テキスト ボックス 636"/>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38" name="テキスト ボックス 637"/>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39" name="テキスト ボックス 638"/>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40" name="テキスト ボックス 639"/>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125730</xdr:rowOff>
    </xdr:from>
    <xdr:to xmlns:xdr="http://schemas.openxmlformats.org/drawingml/2006/spreadsheetDrawing">
      <xdr:col>85</xdr:col>
      <xdr:colOff>177800</xdr:colOff>
      <xdr:row>78</xdr:row>
      <xdr:rowOff>55880</xdr:rowOff>
    </xdr:to>
    <xdr:sp macro="" textlink="">
      <xdr:nvSpPr>
        <xdr:cNvPr id="641" name="楕円 640"/>
        <xdr:cNvSpPr/>
      </xdr:nvSpPr>
      <xdr:spPr>
        <a:xfrm>
          <a:off x="162687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77</xdr:row>
      <xdr:rowOff>73660</xdr:rowOff>
    </xdr:from>
    <xdr:ext cx="378460" cy="259080"/>
    <xdr:sp macro="" textlink="">
      <xdr:nvSpPr>
        <xdr:cNvPr id="642" name="災害復旧費該当値テキスト"/>
        <xdr:cNvSpPr txBox="1"/>
      </xdr:nvSpPr>
      <xdr:spPr>
        <a:xfrm>
          <a:off x="16370300" y="132753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8890</xdr:rowOff>
    </xdr:from>
    <xdr:to xmlns:xdr="http://schemas.openxmlformats.org/drawingml/2006/spreadsheetDrawing">
      <xdr:col>81</xdr:col>
      <xdr:colOff>101600</xdr:colOff>
      <xdr:row>77</xdr:row>
      <xdr:rowOff>110490</xdr:rowOff>
    </xdr:to>
    <xdr:sp macro="" textlink="">
      <xdr:nvSpPr>
        <xdr:cNvPr id="643" name="楕円 642"/>
        <xdr:cNvSpPr/>
      </xdr:nvSpPr>
      <xdr:spPr>
        <a:xfrm>
          <a:off x="15430500" y="1321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75</xdr:row>
      <xdr:rowOff>127000</xdr:rowOff>
    </xdr:from>
    <xdr:ext cx="461010" cy="259080"/>
    <xdr:sp macro="" textlink="">
      <xdr:nvSpPr>
        <xdr:cNvPr id="644" name="テキスト ボックス 643"/>
        <xdr:cNvSpPr txBox="1"/>
      </xdr:nvSpPr>
      <xdr:spPr>
        <a:xfrm>
          <a:off x="15246350" y="1298575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76</xdr:row>
      <xdr:rowOff>168910</xdr:rowOff>
    </xdr:from>
    <xdr:to xmlns:xdr="http://schemas.openxmlformats.org/drawingml/2006/spreadsheetDrawing">
      <xdr:col>76</xdr:col>
      <xdr:colOff>165100</xdr:colOff>
      <xdr:row>77</xdr:row>
      <xdr:rowOff>99060</xdr:rowOff>
    </xdr:to>
    <xdr:sp macro="" textlink="">
      <xdr:nvSpPr>
        <xdr:cNvPr id="645" name="楕円 644"/>
        <xdr:cNvSpPr/>
      </xdr:nvSpPr>
      <xdr:spPr>
        <a:xfrm>
          <a:off x="14541500" y="13199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75</xdr:row>
      <xdr:rowOff>115570</xdr:rowOff>
    </xdr:from>
    <xdr:ext cx="461010" cy="259080"/>
    <xdr:sp macro="" textlink="">
      <xdr:nvSpPr>
        <xdr:cNvPr id="646" name="テキスト ボックス 645"/>
        <xdr:cNvSpPr txBox="1"/>
      </xdr:nvSpPr>
      <xdr:spPr>
        <a:xfrm>
          <a:off x="14357350" y="1297432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92075</xdr:rowOff>
    </xdr:from>
    <xdr:to xmlns:xdr="http://schemas.openxmlformats.org/drawingml/2006/spreadsheetDrawing">
      <xdr:col>72</xdr:col>
      <xdr:colOff>38100</xdr:colOff>
      <xdr:row>78</xdr:row>
      <xdr:rowOff>22225</xdr:rowOff>
    </xdr:to>
    <xdr:sp macro="" textlink="">
      <xdr:nvSpPr>
        <xdr:cNvPr id="647" name="楕円 646"/>
        <xdr:cNvSpPr/>
      </xdr:nvSpPr>
      <xdr:spPr>
        <a:xfrm>
          <a:off x="13652500" y="13293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179070</xdr:colOff>
      <xdr:row>76</xdr:row>
      <xdr:rowOff>38735</xdr:rowOff>
    </xdr:from>
    <xdr:ext cx="378460" cy="259080"/>
    <xdr:sp macro="" textlink="">
      <xdr:nvSpPr>
        <xdr:cNvPr id="648" name="テキスト ボックス 647"/>
        <xdr:cNvSpPr txBox="1"/>
      </xdr:nvSpPr>
      <xdr:spPr>
        <a:xfrm>
          <a:off x="13514070" y="1306893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124460</xdr:rowOff>
    </xdr:from>
    <xdr:to xmlns:xdr="http://schemas.openxmlformats.org/drawingml/2006/spreadsheetDrawing">
      <xdr:col>67</xdr:col>
      <xdr:colOff>101600</xdr:colOff>
      <xdr:row>78</xdr:row>
      <xdr:rowOff>54610</xdr:rowOff>
    </xdr:to>
    <xdr:sp macro="" textlink="">
      <xdr:nvSpPr>
        <xdr:cNvPr id="649" name="楕円 648"/>
        <xdr:cNvSpPr/>
      </xdr:nvSpPr>
      <xdr:spPr>
        <a:xfrm>
          <a:off x="12763500" y="13326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78</xdr:row>
      <xdr:rowOff>45720</xdr:rowOff>
    </xdr:from>
    <xdr:ext cx="378460" cy="259080"/>
    <xdr:sp macro="" textlink="">
      <xdr:nvSpPr>
        <xdr:cNvPr id="650" name="テキスト ボックス 649"/>
        <xdr:cNvSpPr txBox="1"/>
      </xdr:nvSpPr>
      <xdr:spPr>
        <a:xfrm>
          <a:off x="12625070" y="134188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51" name="正方形/長方形 65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2" name="正方形/長方形 651"/>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53" name="正方形/長方形 652"/>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54" name="正方形/長方形 653"/>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55" name="正方形/長方形 654"/>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56" name="正方形/長方形 655"/>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57" name="正方形/長方形 656"/>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58" name="正方形/長方形 657"/>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0995" cy="217170"/>
    <xdr:sp macro="" textlink="">
      <xdr:nvSpPr>
        <xdr:cNvPr id="659" name="テキスト ボックス 658"/>
        <xdr:cNvSpPr txBox="1"/>
      </xdr:nvSpPr>
      <xdr:spPr>
        <a:xfrm>
          <a:off x="12407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60" name="直線コネクタ 659"/>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61" name="直線コネクタ 660"/>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0030" cy="259080"/>
    <xdr:sp macro="" textlink="">
      <xdr:nvSpPr>
        <xdr:cNvPr id="662" name="テキスト ボックス 661"/>
        <xdr:cNvSpPr txBox="1"/>
      </xdr:nvSpPr>
      <xdr:spPr>
        <a:xfrm>
          <a:off x="12197080" y="16875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63" name="直線コネクタ 662"/>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64" name="テキスト ボックス 663"/>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65" name="直線コネクタ 664"/>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168910</xdr:rowOff>
    </xdr:from>
    <xdr:ext cx="531495" cy="250190"/>
    <xdr:sp macro="" textlink="">
      <xdr:nvSpPr>
        <xdr:cNvPr id="666" name="テキスト ボックス 665"/>
        <xdr:cNvSpPr txBox="1"/>
      </xdr:nvSpPr>
      <xdr:spPr>
        <a:xfrm>
          <a:off x="11914505" y="1611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67" name="直線コネクタ 666"/>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91</xdr:row>
      <xdr:rowOff>130810</xdr:rowOff>
    </xdr:from>
    <xdr:ext cx="531495" cy="259080"/>
    <xdr:sp macro="" textlink="">
      <xdr:nvSpPr>
        <xdr:cNvPr id="668" name="テキスト ボックス 667"/>
        <xdr:cNvSpPr txBox="1"/>
      </xdr:nvSpPr>
      <xdr:spPr>
        <a:xfrm>
          <a:off x="11914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69" name="直線コネクタ 668"/>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92710</xdr:rowOff>
    </xdr:from>
    <xdr:ext cx="531495" cy="259080"/>
    <xdr:sp macro="" textlink="">
      <xdr:nvSpPr>
        <xdr:cNvPr id="670" name="テキスト ボックス 669"/>
        <xdr:cNvSpPr txBox="1"/>
      </xdr:nvSpPr>
      <xdr:spPr>
        <a:xfrm>
          <a:off x="11914505" y="15351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71" name="直線コネクタ 670"/>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6740" cy="250190"/>
    <xdr:sp macro="" textlink="">
      <xdr:nvSpPr>
        <xdr:cNvPr id="672" name="テキスト ボックス 671"/>
        <xdr:cNvSpPr txBox="1"/>
      </xdr:nvSpPr>
      <xdr:spPr>
        <a:xfrm>
          <a:off x="11850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3"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30480</xdr:rowOff>
    </xdr:from>
    <xdr:to xmlns:xdr="http://schemas.openxmlformats.org/drawingml/2006/spreadsheetDrawing">
      <xdr:col>85</xdr:col>
      <xdr:colOff>126365</xdr:colOff>
      <xdr:row>97</xdr:row>
      <xdr:rowOff>146050</xdr:rowOff>
    </xdr:to>
    <xdr:cxnSp macro="">
      <xdr:nvCxnSpPr>
        <xdr:cNvPr id="674" name="直線コネクタ 673"/>
        <xdr:cNvCxnSpPr/>
      </xdr:nvCxnSpPr>
      <xdr:spPr>
        <a:xfrm flipV="1">
          <a:off x="16317595" y="15632430"/>
          <a:ext cx="1270" cy="11442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97</xdr:row>
      <xdr:rowOff>149860</xdr:rowOff>
    </xdr:from>
    <xdr:ext cx="534670" cy="259080"/>
    <xdr:sp macro="" textlink="">
      <xdr:nvSpPr>
        <xdr:cNvPr id="675" name="公債費最小値テキスト"/>
        <xdr:cNvSpPr txBox="1"/>
      </xdr:nvSpPr>
      <xdr:spPr>
        <a:xfrm>
          <a:off x="16370300" y="167805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12,663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97</xdr:row>
      <xdr:rowOff>146050</xdr:rowOff>
    </xdr:from>
    <xdr:to xmlns:xdr="http://schemas.openxmlformats.org/drawingml/2006/spreadsheetDrawing">
      <xdr:col>86</xdr:col>
      <xdr:colOff>25400</xdr:colOff>
      <xdr:row>97</xdr:row>
      <xdr:rowOff>146050</xdr:rowOff>
    </xdr:to>
    <xdr:cxnSp macro="">
      <xdr:nvCxnSpPr>
        <xdr:cNvPr id="676" name="直線コネクタ 675"/>
        <xdr:cNvCxnSpPr/>
      </xdr:nvCxnSpPr>
      <xdr:spPr>
        <a:xfrm>
          <a:off x="16230600" y="16776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148590</xdr:rowOff>
    </xdr:from>
    <xdr:ext cx="534670" cy="259080"/>
    <xdr:sp macro="" textlink="">
      <xdr:nvSpPr>
        <xdr:cNvPr id="677" name="公債費最大値テキスト"/>
        <xdr:cNvSpPr txBox="1"/>
      </xdr:nvSpPr>
      <xdr:spPr>
        <a:xfrm>
          <a:off x="16370300" y="154076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72,728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91</xdr:row>
      <xdr:rowOff>30480</xdr:rowOff>
    </xdr:from>
    <xdr:to xmlns:xdr="http://schemas.openxmlformats.org/drawingml/2006/spreadsheetDrawing">
      <xdr:col>86</xdr:col>
      <xdr:colOff>25400</xdr:colOff>
      <xdr:row>91</xdr:row>
      <xdr:rowOff>30480</xdr:rowOff>
    </xdr:to>
    <xdr:cxnSp macro="">
      <xdr:nvCxnSpPr>
        <xdr:cNvPr id="678" name="直線コネクタ 677"/>
        <xdr:cNvCxnSpPr/>
      </xdr:nvCxnSpPr>
      <xdr:spPr>
        <a:xfrm>
          <a:off x="16230600" y="15632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92</xdr:row>
      <xdr:rowOff>124460</xdr:rowOff>
    </xdr:from>
    <xdr:to xmlns:xdr="http://schemas.openxmlformats.org/drawingml/2006/spreadsheetDrawing">
      <xdr:col>85</xdr:col>
      <xdr:colOff>127000</xdr:colOff>
      <xdr:row>92</xdr:row>
      <xdr:rowOff>135255</xdr:rowOff>
    </xdr:to>
    <xdr:cxnSp macro="">
      <xdr:nvCxnSpPr>
        <xdr:cNvPr id="679" name="直線コネクタ 678"/>
        <xdr:cNvCxnSpPr/>
      </xdr:nvCxnSpPr>
      <xdr:spPr>
        <a:xfrm>
          <a:off x="15481300" y="15897860"/>
          <a:ext cx="8382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95</xdr:row>
      <xdr:rowOff>24130</xdr:rowOff>
    </xdr:from>
    <xdr:ext cx="534670" cy="259080"/>
    <xdr:sp macro="" textlink="">
      <xdr:nvSpPr>
        <xdr:cNvPr id="680" name="公債費平均値テキスト"/>
        <xdr:cNvSpPr txBox="1"/>
      </xdr:nvSpPr>
      <xdr:spPr>
        <a:xfrm>
          <a:off x="16370300" y="163118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45720</xdr:rowOff>
    </xdr:from>
    <xdr:to xmlns:xdr="http://schemas.openxmlformats.org/drawingml/2006/spreadsheetDrawing">
      <xdr:col>85</xdr:col>
      <xdr:colOff>177800</xdr:colOff>
      <xdr:row>95</xdr:row>
      <xdr:rowOff>147320</xdr:rowOff>
    </xdr:to>
    <xdr:sp macro="" textlink="">
      <xdr:nvSpPr>
        <xdr:cNvPr id="681" name="フローチャート: 判断 680"/>
        <xdr:cNvSpPr/>
      </xdr:nvSpPr>
      <xdr:spPr>
        <a:xfrm>
          <a:off x="16268700" y="16333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92</xdr:row>
      <xdr:rowOff>124460</xdr:rowOff>
    </xdr:from>
    <xdr:to xmlns:xdr="http://schemas.openxmlformats.org/drawingml/2006/spreadsheetDrawing">
      <xdr:col>81</xdr:col>
      <xdr:colOff>50800</xdr:colOff>
      <xdr:row>93</xdr:row>
      <xdr:rowOff>13970</xdr:rowOff>
    </xdr:to>
    <xdr:cxnSp macro="">
      <xdr:nvCxnSpPr>
        <xdr:cNvPr id="682" name="直線コネクタ 681"/>
        <xdr:cNvCxnSpPr/>
      </xdr:nvCxnSpPr>
      <xdr:spPr>
        <a:xfrm flipV="1">
          <a:off x="14592300" y="1589786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95</xdr:row>
      <xdr:rowOff>30480</xdr:rowOff>
    </xdr:from>
    <xdr:to xmlns:xdr="http://schemas.openxmlformats.org/drawingml/2006/spreadsheetDrawing">
      <xdr:col>81</xdr:col>
      <xdr:colOff>101600</xdr:colOff>
      <xdr:row>95</xdr:row>
      <xdr:rowOff>132080</xdr:rowOff>
    </xdr:to>
    <xdr:sp macro="" textlink="">
      <xdr:nvSpPr>
        <xdr:cNvPr id="683" name="フローチャート: 判断 682"/>
        <xdr:cNvSpPr/>
      </xdr:nvSpPr>
      <xdr:spPr>
        <a:xfrm>
          <a:off x="15430500" y="1631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123190</xdr:rowOff>
    </xdr:from>
    <xdr:ext cx="525780" cy="250190"/>
    <xdr:sp macro="" textlink="">
      <xdr:nvSpPr>
        <xdr:cNvPr id="684" name="テキスト ボックス 683"/>
        <xdr:cNvSpPr txBox="1"/>
      </xdr:nvSpPr>
      <xdr:spPr>
        <a:xfrm>
          <a:off x="15213965" y="164109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34,069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93</xdr:row>
      <xdr:rowOff>13970</xdr:rowOff>
    </xdr:from>
    <xdr:to xmlns:xdr="http://schemas.openxmlformats.org/drawingml/2006/spreadsheetDrawing">
      <xdr:col>76</xdr:col>
      <xdr:colOff>114300</xdr:colOff>
      <xdr:row>93</xdr:row>
      <xdr:rowOff>68580</xdr:rowOff>
    </xdr:to>
    <xdr:cxnSp macro="">
      <xdr:nvCxnSpPr>
        <xdr:cNvPr id="685" name="直線コネクタ 684"/>
        <xdr:cNvCxnSpPr/>
      </xdr:nvCxnSpPr>
      <xdr:spPr>
        <a:xfrm flipV="1">
          <a:off x="13703300" y="1595882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95</xdr:row>
      <xdr:rowOff>20320</xdr:rowOff>
    </xdr:from>
    <xdr:to xmlns:xdr="http://schemas.openxmlformats.org/drawingml/2006/spreadsheetDrawing">
      <xdr:col>76</xdr:col>
      <xdr:colOff>165100</xdr:colOff>
      <xdr:row>95</xdr:row>
      <xdr:rowOff>121920</xdr:rowOff>
    </xdr:to>
    <xdr:sp macro="" textlink="">
      <xdr:nvSpPr>
        <xdr:cNvPr id="686" name="フローチャート: 判断 685"/>
        <xdr:cNvSpPr/>
      </xdr:nvSpPr>
      <xdr:spPr>
        <a:xfrm>
          <a:off x="14541500" y="16308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113030</xdr:rowOff>
    </xdr:from>
    <xdr:ext cx="525780" cy="259080"/>
    <xdr:sp macro="" textlink="">
      <xdr:nvSpPr>
        <xdr:cNvPr id="687" name="テキスト ボックス 686"/>
        <xdr:cNvSpPr txBox="1"/>
      </xdr:nvSpPr>
      <xdr:spPr>
        <a:xfrm>
          <a:off x="14324965" y="164007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34,593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93</xdr:row>
      <xdr:rowOff>68580</xdr:rowOff>
    </xdr:from>
    <xdr:to xmlns:xdr="http://schemas.openxmlformats.org/drawingml/2006/spreadsheetDrawing">
      <xdr:col>71</xdr:col>
      <xdr:colOff>177800</xdr:colOff>
      <xdr:row>93</xdr:row>
      <xdr:rowOff>113665</xdr:rowOff>
    </xdr:to>
    <xdr:cxnSp macro="">
      <xdr:nvCxnSpPr>
        <xdr:cNvPr id="688" name="直線コネクタ 687"/>
        <xdr:cNvCxnSpPr/>
      </xdr:nvCxnSpPr>
      <xdr:spPr>
        <a:xfrm flipV="1">
          <a:off x="12814300" y="16013430"/>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95</xdr:row>
      <xdr:rowOff>31115</xdr:rowOff>
    </xdr:from>
    <xdr:to xmlns:xdr="http://schemas.openxmlformats.org/drawingml/2006/spreadsheetDrawing">
      <xdr:col>72</xdr:col>
      <xdr:colOff>38100</xdr:colOff>
      <xdr:row>95</xdr:row>
      <xdr:rowOff>132715</xdr:rowOff>
    </xdr:to>
    <xdr:sp macro="" textlink="">
      <xdr:nvSpPr>
        <xdr:cNvPr id="689" name="フローチャート: 判断 688"/>
        <xdr:cNvSpPr/>
      </xdr:nvSpPr>
      <xdr:spPr>
        <a:xfrm>
          <a:off x="13652500" y="1631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123825</xdr:rowOff>
    </xdr:from>
    <xdr:ext cx="525780" cy="250190"/>
    <xdr:sp macro="" textlink="">
      <xdr:nvSpPr>
        <xdr:cNvPr id="690" name="テキスト ボックス 689"/>
        <xdr:cNvSpPr txBox="1"/>
      </xdr:nvSpPr>
      <xdr:spPr>
        <a:xfrm>
          <a:off x="13435965" y="1641157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34,050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67310</xdr:rowOff>
    </xdr:from>
    <xdr:to xmlns:xdr="http://schemas.openxmlformats.org/drawingml/2006/spreadsheetDrawing">
      <xdr:col>67</xdr:col>
      <xdr:colOff>101600</xdr:colOff>
      <xdr:row>95</xdr:row>
      <xdr:rowOff>168910</xdr:rowOff>
    </xdr:to>
    <xdr:sp macro="" textlink="">
      <xdr:nvSpPr>
        <xdr:cNvPr id="691" name="フローチャート: 判断 690"/>
        <xdr:cNvSpPr/>
      </xdr:nvSpPr>
      <xdr:spPr>
        <a:xfrm>
          <a:off x="12763500" y="1635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95</xdr:row>
      <xdr:rowOff>160020</xdr:rowOff>
    </xdr:from>
    <xdr:ext cx="525780" cy="259080"/>
    <xdr:sp macro="" textlink="">
      <xdr:nvSpPr>
        <xdr:cNvPr id="692" name="テキスト ボックス 691"/>
        <xdr:cNvSpPr txBox="1"/>
      </xdr:nvSpPr>
      <xdr:spPr>
        <a:xfrm>
          <a:off x="12546965" y="1644777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3" name="テキスト ボックス 692"/>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94" name="テキスト ボックス 693"/>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5" name="テキスト ボックス 694"/>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96" name="テキスト ボックス 695"/>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97" name="テキスト ボックス 696"/>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92</xdr:row>
      <xdr:rowOff>84455</xdr:rowOff>
    </xdr:from>
    <xdr:to xmlns:xdr="http://schemas.openxmlformats.org/drawingml/2006/spreadsheetDrawing">
      <xdr:col>85</xdr:col>
      <xdr:colOff>177800</xdr:colOff>
      <xdr:row>93</xdr:row>
      <xdr:rowOff>14605</xdr:rowOff>
    </xdr:to>
    <xdr:sp macro="" textlink="">
      <xdr:nvSpPr>
        <xdr:cNvPr id="698" name="楕円 697"/>
        <xdr:cNvSpPr/>
      </xdr:nvSpPr>
      <xdr:spPr>
        <a:xfrm>
          <a:off x="16268700" y="15857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91</xdr:row>
      <xdr:rowOff>107950</xdr:rowOff>
    </xdr:from>
    <xdr:ext cx="534670" cy="259080"/>
    <xdr:sp macro="" textlink="">
      <xdr:nvSpPr>
        <xdr:cNvPr id="699" name="公債費該当値テキスト"/>
        <xdr:cNvSpPr txBox="1"/>
      </xdr:nvSpPr>
      <xdr:spPr>
        <a:xfrm>
          <a:off x="16370300" y="157099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58,217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92</xdr:row>
      <xdr:rowOff>73660</xdr:rowOff>
    </xdr:from>
    <xdr:to xmlns:xdr="http://schemas.openxmlformats.org/drawingml/2006/spreadsheetDrawing">
      <xdr:col>81</xdr:col>
      <xdr:colOff>101600</xdr:colOff>
      <xdr:row>93</xdr:row>
      <xdr:rowOff>3810</xdr:rowOff>
    </xdr:to>
    <xdr:sp macro="" textlink="">
      <xdr:nvSpPr>
        <xdr:cNvPr id="700" name="楕円 699"/>
        <xdr:cNvSpPr/>
      </xdr:nvSpPr>
      <xdr:spPr>
        <a:xfrm>
          <a:off x="15430500" y="1584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91</xdr:row>
      <xdr:rowOff>20320</xdr:rowOff>
    </xdr:from>
    <xdr:ext cx="525780" cy="250190"/>
    <xdr:sp macro="" textlink="">
      <xdr:nvSpPr>
        <xdr:cNvPr id="701" name="テキスト ボックス 700"/>
        <xdr:cNvSpPr txBox="1"/>
      </xdr:nvSpPr>
      <xdr:spPr>
        <a:xfrm>
          <a:off x="15213965" y="1562227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58,787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92</xdr:row>
      <xdr:rowOff>134620</xdr:rowOff>
    </xdr:from>
    <xdr:to xmlns:xdr="http://schemas.openxmlformats.org/drawingml/2006/spreadsheetDrawing">
      <xdr:col>76</xdr:col>
      <xdr:colOff>165100</xdr:colOff>
      <xdr:row>93</xdr:row>
      <xdr:rowOff>64770</xdr:rowOff>
    </xdr:to>
    <xdr:sp macro="" textlink="">
      <xdr:nvSpPr>
        <xdr:cNvPr id="702" name="楕円 701"/>
        <xdr:cNvSpPr/>
      </xdr:nvSpPr>
      <xdr:spPr>
        <a:xfrm>
          <a:off x="14541500" y="1590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91</xdr:row>
      <xdr:rowOff>81280</xdr:rowOff>
    </xdr:from>
    <xdr:ext cx="525780" cy="259080"/>
    <xdr:sp macro="" textlink="">
      <xdr:nvSpPr>
        <xdr:cNvPr id="703" name="テキスト ボックス 702"/>
        <xdr:cNvSpPr txBox="1"/>
      </xdr:nvSpPr>
      <xdr:spPr>
        <a:xfrm>
          <a:off x="14324965" y="156832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93</xdr:row>
      <xdr:rowOff>17780</xdr:rowOff>
    </xdr:from>
    <xdr:to xmlns:xdr="http://schemas.openxmlformats.org/drawingml/2006/spreadsheetDrawing">
      <xdr:col>72</xdr:col>
      <xdr:colOff>38100</xdr:colOff>
      <xdr:row>93</xdr:row>
      <xdr:rowOff>119380</xdr:rowOff>
    </xdr:to>
    <xdr:sp macro="" textlink="">
      <xdr:nvSpPr>
        <xdr:cNvPr id="704" name="楕円 703"/>
        <xdr:cNvSpPr/>
      </xdr:nvSpPr>
      <xdr:spPr>
        <a:xfrm>
          <a:off x="13652500" y="1596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91</xdr:row>
      <xdr:rowOff>135890</xdr:rowOff>
    </xdr:from>
    <xdr:ext cx="525780" cy="259080"/>
    <xdr:sp macro="" textlink="">
      <xdr:nvSpPr>
        <xdr:cNvPr id="705" name="テキスト ボックス 704"/>
        <xdr:cNvSpPr txBox="1"/>
      </xdr:nvSpPr>
      <xdr:spPr>
        <a:xfrm>
          <a:off x="13435965" y="1573784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52,725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93</xdr:row>
      <xdr:rowOff>63500</xdr:rowOff>
    </xdr:from>
    <xdr:to xmlns:xdr="http://schemas.openxmlformats.org/drawingml/2006/spreadsheetDrawing">
      <xdr:col>67</xdr:col>
      <xdr:colOff>101600</xdr:colOff>
      <xdr:row>93</xdr:row>
      <xdr:rowOff>164465</xdr:rowOff>
    </xdr:to>
    <xdr:sp macro="" textlink="">
      <xdr:nvSpPr>
        <xdr:cNvPr id="706" name="楕円 705"/>
        <xdr:cNvSpPr/>
      </xdr:nvSpPr>
      <xdr:spPr>
        <a:xfrm>
          <a:off x="12763500" y="160083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92</xdr:row>
      <xdr:rowOff>9525</xdr:rowOff>
    </xdr:from>
    <xdr:ext cx="525780" cy="250190"/>
    <xdr:sp macro="" textlink="">
      <xdr:nvSpPr>
        <xdr:cNvPr id="707" name="テキスト ボックス 706"/>
        <xdr:cNvSpPr txBox="1"/>
      </xdr:nvSpPr>
      <xdr:spPr>
        <a:xfrm>
          <a:off x="12546965" y="1578292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50,354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0995" cy="217170"/>
    <xdr:sp macro="" textlink="">
      <xdr:nvSpPr>
        <xdr:cNvPr id="716" name="テキスト ボックス 715"/>
        <xdr:cNvSpPr txBox="1"/>
      </xdr:nvSpPr>
      <xdr:spPr>
        <a:xfrm>
          <a:off x="18249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17" name="直線コネクタ 716"/>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139700</xdr:rowOff>
    </xdr:from>
    <xdr:to xmlns:xdr="http://schemas.openxmlformats.org/drawingml/2006/spreadsheetDrawing">
      <xdr:col>120</xdr:col>
      <xdr:colOff>114300</xdr:colOff>
      <xdr:row>38</xdr:row>
      <xdr:rowOff>139700</xdr:rowOff>
    </xdr:to>
    <xdr:cxnSp macro="">
      <xdr:nvCxnSpPr>
        <xdr:cNvPr id="718" name="直線コネクタ 717"/>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168910</xdr:rowOff>
    </xdr:from>
    <xdr:ext cx="240030" cy="250190"/>
    <xdr:sp macro="" textlink="">
      <xdr:nvSpPr>
        <xdr:cNvPr id="719" name="テキスト ボックス 718"/>
        <xdr:cNvSpPr txBox="1"/>
      </xdr:nvSpPr>
      <xdr:spPr>
        <a:xfrm>
          <a:off x="18039080" y="6512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20" name="直線コネクタ 719"/>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35</xdr:row>
      <xdr:rowOff>54610</xdr:rowOff>
    </xdr:from>
    <xdr:ext cx="458470" cy="250190"/>
    <xdr:sp macro="" textlink="">
      <xdr:nvSpPr>
        <xdr:cNvPr id="721" name="テキスト ボックス 720"/>
        <xdr:cNvSpPr txBox="1"/>
      </xdr:nvSpPr>
      <xdr:spPr>
        <a:xfrm>
          <a:off x="17820640" y="60553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22" name="直線コネクタ 721"/>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111760</xdr:rowOff>
    </xdr:from>
    <xdr:ext cx="458470" cy="250190"/>
    <xdr:sp macro="" textlink="">
      <xdr:nvSpPr>
        <xdr:cNvPr id="723" name="テキスト ボックス 722"/>
        <xdr:cNvSpPr txBox="1"/>
      </xdr:nvSpPr>
      <xdr:spPr>
        <a:xfrm>
          <a:off x="17820640" y="55981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139700</xdr:rowOff>
    </xdr:from>
    <xdr:to xmlns:xdr="http://schemas.openxmlformats.org/drawingml/2006/spreadsheetDrawing">
      <xdr:col>120</xdr:col>
      <xdr:colOff>114300</xdr:colOff>
      <xdr:row>30</xdr:row>
      <xdr:rowOff>139700</xdr:rowOff>
    </xdr:to>
    <xdr:cxnSp macro="">
      <xdr:nvCxnSpPr>
        <xdr:cNvPr id="724" name="直線コネクタ 723"/>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168910</xdr:rowOff>
    </xdr:from>
    <xdr:ext cx="458470" cy="250190"/>
    <xdr:sp macro="" textlink="">
      <xdr:nvSpPr>
        <xdr:cNvPr id="725" name="テキスト ボックス 724"/>
        <xdr:cNvSpPr txBox="1"/>
      </xdr:nvSpPr>
      <xdr:spPr>
        <a:xfrm>
          <a:off x="17820640" y="51409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26" name="直線コネクタ 725"/>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54610</xdr:rowOff>
    </xdr:from>
    <xdr:ext cx="458470" cy="250190"/>
    <xdr:sp macro="" textlink="">
      <xdr:nvSpPr>
        <xdr:cNvPr id="727" name="テキスト ボックス 726"/>
        <xdr:cNvSpPr txBox="1"/>
      </xdr:nvSpPr>
      <xdr:spPr>
        <a:xfrm>
          <a:off x="17820640" y="4683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8"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31750</xdr:rowOff>
    </xdr:from>
    <xdr:to xmlns:xdr="http://schemas.openxmlformats.org/drawingml/2006/spreadsheetDrawing">
      <xdr:col>116</xdr:col>
      <xdr:colOff>62865</xdr:colOff>
      <xdr:row>38</xdr:row>
      <xdr:rowOff>139700</xdr:rowOff>
    </xdr:to>
    <xdr:cxnSp macro="">
      <xdr:nvCxnSpPr>
        <xdr:cNvPr id="729" name="直線コネクタ 728"/>
        <xdr:cNvCxnSpPr/>
      </xdr:nvCxnSpPr>
      <xdr:spPr>
        <a:xfrm flipV="1">
          <a:off x="22159595" y="5175250"/>
          <a:ext cx="1270" cy="1479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158750</xdr:rowOff>
    </xdr:from>
    <xdr:ext cx="249555" cy="259080"/>
    <xdr:sp macro="" textlink="">
      <xdr:nvSpPr>
        <xdr:cNvPr id="730" name="諸支出金最小値テキスト"/>
        <xdr:cNvSpPr txBox="1"/>
      </xdr:nvSpPr>
      <xdr:spPr>
        <a:xfrm>
          <a:off x="22212300" y="667385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139700</xdr:rowOff>
    </xdr:from>
    <xdr:to xmlns:xdr="http://schemas.openxmlformats.org/drawingml/2006/spreadsheetDrawing">
      <xdr:col>116</xdr:col>
      <xdr:colOff>152400</xdr:colOff>
      <xdr:row>38</xdr:row>
      <xdr:rowOff>139700</xdr:rowOff>
    </xdr:to>
    <xdr:cxnSp macro="">
      <xdr:nvCxnSpPr>
        <xdr:cNvPr id="731" name="直線コネクタ 730"/>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149860</xdr:rowOff>
    </xdr:from>
    <xdr:ext cx="469900" cy="259080"/>
    <xdr:sp macro="" textlink="">
      <xdr:nvSpPr>
        <xdr:cNvPr id="732" name="諸支出金最大値テキスト"/>
        <xdr:cNvSpPr txBox="1"/>
      </xdr:nvSpPr>
      <xdr:spPr>
        <a:xfrm>
          <a:off x="22212300" y="49504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6,472</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31750</xdr:rowOff>
    </xdr:from>
    <xdr:to xmlns:xdr="http://schemas.openxmlformats.org/drawingml/2006/spreadsheetDrawing">
      <xdr:col>116</xdr:col>
      <xdr:colOff>152400</xdr:colOff>
      <xdr:row>30</xdr:row>
      <xdr:rowOff>31750</xdr:rowOff>
    </xdr:to>
    <xdr:cxnSp macro="">
      <xdr:nvCxnSpPr>
        <xdr:cNvPr id="733" name="直線コネクタ 732"/>
        <xdr:cNvCxnSpPr/>
      </xdr:nvCxnSpPr>
      <xdr:spPr>
        <a:xfrm>
          <a:off x="22072600" y="5175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139700</xdr:rowOff>
    </xdr:from>
    <xdr:to xmlns:xdr="http://schemas.openxmlformats.org/drawingml/2006/spreadsheetDrawing">
      <xdr:col>116</xdr:col>
      <xdr:colOff>63500</xdr:colOff>
      <xdr:row>38</xdr:row>
      <xdr:rowOff>139700</xdr:rowOff>
    </xdr:to>
    <xdr:cxnSp macro="">
      <xdr:nvCxnSpPr>
        <xdr:cNvPr id="734" name="直線コネクタ 733"/>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76200</xdr:rowOff>
    </xdr:from>
    <xdr:ext cx="378460" cy="250190"/>
    <xdr:sp macro="" textlink="">
      <xdr:nvSpPr>
        <xdr:cNvPr id="735" name="諸支出金平均値テキスト"/>
        <xdr:cNvSpPr txBox="1"/>
      </xdr:nvSpPr>
      <xdr:spPr>
        <a:xfrm>
          <a:off x="22212300" y="6419850"/>
          <a:ext cx="37846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53340</xdr:rowOff>
    </xdr:from>
    <xdr:to xmlns:xdr="http://schemas.openxmlformats.org/drawingml/2006/spreadsheetDrawing">
      <xdr:col>116</xdr:col>
      <xdr:colOff>114300</xdr:colOff>
      <xdr:row>38</xdr:row>
      <xdr:rowOff>154940</xdr:rowOff>
    </xdr:to>
    <xdr:sp macro="" textlink="">
      <xdr:nvSpPr>
        <xdr:cNvPr id="736" name="フローチャート: 判断 735"/>
        <xdr:cNvSpPr/>
      </xdr:nvSpPr>
      <xdr:spPr>
        <a:xfrm>
          <a:off x="22110700" y="656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139700</xdr:rowOff>
    </xdr:from>
    <xdr:to xmlns:xdr="http://schemas.openxmlformats.org/drawingml/2006/spreadsheetDrawing">
      <xdr:col>111</xdr:col>
      <xdr:colOff>177800</xdr:colOff>
      <xdr:row>38</xdr:row>
      <xdr:rowOff>139700</xdr:rowOff>
    </xdr:to>
    <xdr:cxnSp macro="">
      <xdr:nvCxnSpPr>
        <xdr:cNvPr id="737" name="直線コネクタ 736"/>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49530</xdr:rowOff>
    </xdr:from>
    <xdr:to xmlns:xdr="http://schemas.openxmlformats.org/drawingml/2006/spreadsheetDrawing">
      <xdr:col>112</xdr:col>
      <xdr:colOff>38100</xdr:colOff>
      <xdr:row>38</xdr:row>
      <xdr:rowOff>151130</xdr:rowOff>
    </xdr:to>
    <xdr:sp macro="" textlink="">
      <xdr:nvSpPr>
        <xdr:cNvPr id="738" name="フローチャート: 判断 737"/>
        <xdr:cNvSpPr/>
      </xdr:nvSpPr>
      <xdr:spPr>
        <a:xfrm>
          <a:off x="21272500" y="6564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36</xdr:row>
      <xdr:rowOff>167640</xdr:rowOff>
    </xdr:from>
    <xdr:ext cx="378460" cy="250190"/>
    <xdr:sp macro="" textlink="">
      <xdr:nvSpPr>
        <xdr:cNvPr id="739" name="テキスト ボックス 738"/>
        <xdr:cNvSpPr txBox="1"/>
      </xdr:nvSpPr>
      <xdr:spPr>
        <a:xfrm>
          <a:off x="21134070" y="633984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139700</xdr:rowOff>
    </xdr:from>
    <xdr:to xmlns:xdr="http://schemas.openxmlformats.org/drawingml/2006/spreadsheetDrawing">
      <xdr:col>107</xdr:col>
      <xdr:colOff>50800</xdr:colOff>
      <xdr:row>38</xdr:row>
      <xdr:rowOff>139700</xdr:rowOff>
    </xdr:to>
    <xdr:cxnSp macro="">
      <xdr:nvCxnSpPr>
        <xdr:cNvPr id="740" name="直線コネクタ 739"/>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47625</xdr:rowOff>
    </xdr:from>
    <xdr:to xmlns:xdr="http://schemas.openxmlformats.org/drawingml/2006/spreadsheetDrawing">
      <xdr:col>107</xdr:col>
      <xdr:colOff>101600</xdr:colOff>
      <xdr:row>38</xdr:row>
      <xdr:rowOff>149225</xdr:rowOff>
    </xdr:to>
    <xdr:sp macro="" textlink="">
      <xdr:nvSpPr>
        <xdr:cNvPr id="741" name="フローチャート: 判断 740"/>
        <xdr:cNvSpPr/>
      </xdr:nvSpPr>
      <xdr:spPr>
        <a:xfrm>
          <a:off x="203835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36</xdr:row>
      <xdr:rowOff>166370</xdr:rowOff>
    </xdr:from>
    <xdr:ext cx="378460" cy="251460"/>
    <xdr:sp macro="" textlink="">
      <xdr:nvSpPr>
        <xdr:cNvPr id="742" name="テキスト ボックス 741"/>
        <xdr:cNvSpPr txBox="1"/>
      </xdr:nvSpPr>
      <xdr:spPr>
        <a:xfrm>
          <a:off x="20245070" y="633857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139700</xdr:rowOff>
    </xdr:from>
    <xdr:to xmlns:xdr="http://schemas.openxmlformats.org/drawingml/2006/spreadsheetDrawing">
      <xdr:col>102</xdr:col>
      <xdr:colOff>114300</xdr:colOff>
      <xdr:row>38</xdr:row>
      <xdr:rowOff>139700</xdr:rowOff>
    </xdr:to>
    <xdr:cxnSp macro="">
      <xdr:nvCxnSpPr>
        <xdr:cNvPr id="743" name="直線コネクタ 742"/>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64770</xdr:rowOff>
    </xdr:from>
    <xdr:to xmlns:xdr="http://schemas.openxmlformats.org/drawingml/2006/spreadsheetDrawing">
      <xdr:col>102</xdr:col>
      <xdr:colOff>165100</xdr:colOff>
      <xdr:row>38</xdr:row>
      <xdr:rowOff>166370</xdr:rowOff>
    </xdr:to>
    <xdr:sp macro="" textlink="">
      <xdr:nvSpPr>
        <xdr:cNvPr id="744" name="フローチャート: 判断 743"/>
        <xdr:cNvSpPr/>
      </xdr:nvSpPr>
      <xdr:spPr>
        <a:xfrm>
          <a:off x="19494500" y="6579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11430</xdr:rowOff>
    </xdr:from>
    <xdr:ext cx="378460" cy="259080"/>
    <xdr:sp macro="" textlink="">
      <xdr:nvSpPr>
        <xdr:cNvPr id="745" name="テキスト ボックス 744"/>
        <xdr:cNvSpPr txBox="1"/>
      </xdr:nvSpPr>
      <xdr:spPr>
        <a:xfrm>
          <a:off x="19356070" y="63550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74930</xdr:rowOff>
    </xdr:from>
    <xdr:to xmlns:xdr="http://schemas.openxmlformats.org/drawingml/2006/spreadsheetDrawing">
      <xdr:col>98</xdr:col>
      <xdr:colOff>38100</xdr:colOff>
      <xdr:row>39</xdr:row>
      <xdr:rowOff>4445</xdr:rowOff>
    </xdr:to>
    <xdr:sp macro="" textlink="">
      <xdr:nvSpPr>
        <xdr:cNvPr id="746" name="フローチャート: 判断 745"/>
        <xdr:cNvSpPr/>
      </xdr:nvSpPr>
      <xdr:spPr>
        <a:xfrm>
          <a:off x="18605500" y="65900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37</xdr:row>
      <xdr:rowOff>20955</xdr:rowOff>
    </xdr:from>
    <xdr:ext cx="313690" cy="250190"/>
    <xdr:sp macro="" textlink="">
      <xdr:nvSpPr>
        <xdr:cNvPr id="747" name="テキスト ボックス 746"/>
        <xdr:cNvSpPr txBox="1"/>
      </xdr:nvSpPr>
      <xdr:spPr>
        <a:xfrm>
          <a:off x="18499455" y="6364605"/>
          <a:ext cx="3136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48" name="テキスト ボックス 747"/>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49" name="テキスト ボックス 748"/>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50" name="テキスト ボックス 749"/>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51" name="テキスト ボックス 750"/>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2" name="テキスト ボックス 751"/>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19050</xdr:rowOff>
    </xdr:to>
    <xdr:sp macro="" textlink="">
      <xdr:nvSpPr>
        <xdr:cNvPr id="753" name="楕円 75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31750</xdr:rowOff>
    </xdr:from>
    <xdr:ext cx="249555" cy="250190"/>
    <xdr:sp macro="" textlink="">
      <xdr:nvSpPr>
        <xdr:cNvPr id="754" name="諸支出金該当値テキスト"/>
        <xdr:cNvSpPr txBox="1"/>
      </xdr:nvSpPr>
      <xdr:spPr>
        <a:xfrm>
          <a:off x="22212300" y="654685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88900</xdr:rowOff>
    </xdr:from>
    <xdr:to xmlns:xdr="http://schemas.openxmlformats.org/drawingml/2006/spreadsheetDrawing">
      <xdr:col>112</xdr:col>
      <xdr:colOff>38100</xdr:colOff>
      <xdr:row>39</xdr:row>
      <xdr:rowOff>19050</xdr:rowOff>
    </xdr:to>
    <xdr:sp macro="" textlink="">
      <xdr:nvSpPr>
        <xdr:cNvPr id="755" name="楕円 75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0665" cy="259080"/>
    <xdr:sp macro="" textlink="">
      <xdr:nvSpPr>
        <xdr:cNvPr id="756" name="テキスト ボックス 755"/>
        <xdr:cNvSpPr txBox="1"/>
      </xdr:nvSpPr>
      <xdr:spPr>
        <a:xfrm>
          <a:off x="21198840" y="66967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88900</xdr:rowOff>
    </xdr:from>
    <xdr:to xmlns:xdr="http://schemas.openxmlformats.org/drawingml/2006/spreadsheetDrawing">
      <xdr:col>107</xdr:col>
      <xdr:colOff>101600</xdr:colOff>
      <xdr:row>39</xdr:row>
      <xdr:rowOff>19050</xdr:rowOff>
    </xdr:to>
    <xdr:sp macro="" textlink="">
      <xdr:nvSpPr>
        <xdr:cNvPr id="757" name="楕円 75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0665" cy="259080"/>
    <xdr:sp macro="" textlink="">
      <xdr:nvSpPr>
        <xdr:cNvPr id="758" name="テキスト ボックス 757"/>
        <xdr:cNvSpPr txBox="1"/>
      </xdr:nvSpPr>
      <xdr:spPr>
        <a:xfrm>
          <a:off x="20309840" y="66967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19050</xdr:rowOff>
    </xdr:to>
    <xdr:sp macro="" textlink="">
      <xdr:nvSpPr>
        <xdr:cNvPr id="759" name="楕円 75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10160</xdr:rowOff>
    </xdr:from>
    <xdr:ext cx="240665" cy="259080"/>
    <xdr:sp macro="" textlink="">
      <xdr:nvSpPr>
        <xdr:cNvPr id="760" name="テキスト ボックス 759"/>
        <xdr:cNvSpPr txBox="1"/>
      </xdr:nvSpPr>
      <xdr:spPr>
        <a:xfrm>
          <a:off x="19420840" y="66967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19050</xdr:rowOff>
    </xdr:to>
    <xdr:sp macro="" textlink="">
      <xdr:nvSpPr>
        <xdr:cNvPr id="761" name="楕円 76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0665" cy="259080"/>
    <xdr:sp macro="" textlink="">
      <xdr:nvSpPr>
        <xdr:cNvPr id="762" name="テキスト ボックス 761"/>
        <xdr:cNvSpPr txBox="1"/>
      </xdr:nvSpPr>
      <xdr:spPr>
        <a:xfrm>
          <a:off x="18531840" y="66967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0995" cy="217170"/>
    <xdr:sp macro="" textlink="">
      <xdr:nvSpPr>
        <xdr:cNvPr id="771" name="テキスト ボックス 770"/>
        <xdr:cNvSpPr txBox="1"/>
      </xdr:nvSpPr>
      <xdr:spPr>
        <a:xfrm>
          <a:off x="18249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2" name="直線コネクタ 771"/>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73" name="直線コネクタ 772"/>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0030" cy="250190"/>
    <xdr:sp macro="" textlink="">
      <xdr:nvSpPr>
        <xdr:cNvPr id="774" name="テキスト ボックス 773"/>
        <xdr:cNvSpPr txBox="1"/>
      </xdr:nvSpPr>
      <xdr:spPr>
        <a:xfrm>
          <a:off x="18039080" y="9255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75" name="直線コネクタ 774"/>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0030" cy="250190"/>
    <xdr:sp macro="" textlink="">
      <xdr:nvSpPr>
        <xdr:cNvPr id="776" name="テキスト ボックス 775"/>
        <xdr:cNvSpPr txBox="1"/>
      </xdr:nvSpPr>
      <xdr:spPr>
        <a:xfrm>
          <a:off x="18039080" y="8112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7"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78" name="直線コネクタ 777"/>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79"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80" name="直線コネクタ 779"/>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81"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82" name="直線コネクタ 781"/>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783" name="直線コネクタ 782"/>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784"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785" name="フローチャート: 判断 78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786" name="直線コネクタ 785"/>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787" name="フローチャート: 判断 78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0665" cy="259080"/>
    <xdr:sp macro="" textlink="">
      <xdr:nvSpPr>
        <xdr:cNvPr id="788" name="テキスト ボックス 787"/>
        <xdr:cNvSpPr txBox="1"/>
      </xdr:nvSpPr>
      <xdr:spPr>
        <a:xfrm>
          <a:off x="21198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789" name="直線コネクタ 788"/>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790" name="フローチャート: 判断 78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0665" cy="259080"/>
    <xdr:sp macro="" textlink="">
      <xdr:nvSpPr>
        <xdr:cNvPr id="791" name="テキスト ボックス 790"/>
        <xdr:cNvSpPr txBox="1"/>
      </xdr:nvSpPr>
      <xdr:spPr>
        <a:xfrm>
          <a:off x="20309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792" name="直線コネクタ 791"/>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793" name="フローチャート: 判断 79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0665" cy="259080"/>
    <xdr:sp macro="" textlink="">
      <xdr:nvSpPr>
        <xdr:cNvPr id="794" name="テキスト ボックス 793"/>
        <xdr:cNvSpPr txBox="1"/>
      </xdr:nvSpPr>
      <xdr:spPr>
        <a:xfrm>
          <a:off x="19420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795" name="フローチャート: 判断 79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0665" cy="259080"/>
    <xdr:sp macro="" textlink="">
      <xdr:nvSpPr>
        <xdr:cNvPr id="796" name="テキスト ボックス 795"/>
        <xdr:cNvSpPr txBox="1"/>
      </xdr:nvSpPr>
      <xdr:spPr>
        <a:xfrm>
          <a:off x="18531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797" name="テキスト ボックス 796"/>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798" name="テキスト ボックス 797"/>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799" name="テキスト ボックス 798"/>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0" name="テキスト ボックス 799"/>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1" name="テキスト ボックス 800"/>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02" name="楕円 80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03"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04" name="楕円 80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0665" cy="259080"/>
    <xdr:sp macro="" textlink="">
      <xdr:nvSpPr>
        <xdr:cNvPr id="805" name="テキスト ボックス 804"/>
        <xdr:cNvSpPr txBox="1"/>
      </xdr:nvSpPr>
      <xdr:spPr>
        <a:xfrm>
          <a:off x="21198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06" name="楕円 80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0665" cy="259080"/>
    <xdr:sp macro="" textlink="">
      <xdr:nvSpPr>
        <xdr:cNvPr id="807" name="テキスト ボックス 806"/>
        <xdr:cNvSpPr txBox="1"/>
      </xdr:nvSpPr>
      <xdr:spPr>
        <a:xfrm>
          <a:off x="20309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08" name="楕円 80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0665" cy="259080"/>
    <xdr:sp macro="" textlink="">
      <xdr:nvSpPr>
        <xdr:cNvPr id="809" name="テキスト ボックス 808"/>
        <xdr:cNvSpPr txBox="1"/>
      </xdr:nvSpPr>
      <xdr:spPr>
        <a:xfrm>
          <a:off x="19420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10" name="楕円 80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0665" cy="259080"/>
    <xdr:sp macro="" textlink="">
      <xdr:nvSpPr>
        <xdr:cNvPr id="811" name="テキスト ボックス 810"/>
        <xdr:cNvSpPr txBox="1"/>
      </xdr:nvSpPr>
      <xdr:spPr>
        <a:xfrm>
          <a:off x="18531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12" name="正方形/長方形 8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13" name="正方形/長方形 81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14" name="テキスト ボックス 81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主な構成項目である民生費は、物価高騰対応重点支援給付金給付事業などの増により住民一人当たり204,685円となっており前年度比17,386円増加しているが、全国平均・類似団体平均と比較してわずかに低い状況である。</a:t>
          </a:r>
          <a:endParaRPr kumimoji="1" lang="ja-JP" altLang="en-US" sz="1300">
            <a:solidFill>
              <a:srgbClr val="FF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議会費、労働費、消防費、公債費などは、全国平均、類似団体平均と比較して高い水準となっている。</a:t>
          </a:r>
          <a:endParaRPr kumimoji="1" lang="ja-JP" altLang="en-US" sz="1300">
            <a:solidFill>
              <a:srgbClr val="FF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今後も、事務事業の見直しや、市債の借入抑制などによる公債費の縮減などにより経常経費の抑制に努める。</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広島県廿日市市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国の補正予算対応などに係る翌年度への繰越事業の財源及び投資的経費などの財源として</a:t>
          </a:r>
          <a:r>
            <a:rPr kumimoji="1" lang="ja-JP" altLang="en-US" sz="1400">
              <a:solidFill>
                <a:schemeClr val="dk1"/>
              </a:solidFill>
              <a:effectLst/>
              <a:latin typeface="ＭＳ ゴシック"/>
              <a:ea typeface="ＭＳ ゴシック"/>
              <a:cs typeface="+mn-cs"/>
            </a:rPr>
            <a:t>、財政調整基金からの繰入れを行い、基金残高は約4.9億円の減となっているが</a:t>
          </a:r>
          <a:r>
            <a:rPr kumimoji="1" lang="ja-JP" altLang="en-US" sz="1400">
              <a:latin typeface="ＭＳ ゴシック"/>
              <a:ea typeface="ＭＳ ゴシック"/>
            </a:rPr>
            <a:t>、標準財政規模に対しては安定的に確保されている。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広島県廿日市市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400">
              <a:solidFill>
                <a:sysClr val="windowText" lastClr="000000"/>
              </a:solidFill>
              <a:effectLst/>
              <a:latin typeface="ＭＳ ゴシック"/>
              <a:ea typeface="ＭＳ ゴシック"/>
              <a:cs typeface="+mn-cs"/>
            </a:rPr>
            <a:t>過去５年間において、一般会計等の実質収支額は赤字となっておらず、公営企業会計の資金についても不足は発生していない。</a:t>
          </a:r>
          <a:endParaRPr lang="ja-JP" altLang="ja-JP" sz="1400">
            <a:solidFill>
              <a:sysClr val="windowText" lastClr="000000"/>
            </a:solidFill>
            <a:effectLst/>
            <a:latin typeface="ＭＳ ゴシック"/>
            <a:ea typeface="ＭＳ ゴシック"/>
          </a:endParaRPr>
        </a:p>
        <a:p>
          <a:r>
            <a:rPr kumimoji="1" lang="ja-JP" altLang="ja-JP" sz="1400">
              <a:solidFill>
                <a:sysClr val="windowText" lastClr="000000"/>
              </a:solidFill>
              <a:effectLst/>
              <a:latin typeface="ＭＳ ゴシック"/>
              <a:ea typeface="ＭＳ ゴシック"/>
              <a:cs typeface="+mn-cs"/>
            </a:rPr>
            <a:t>　いずれも黒字であるため、健全化判断比率に係る連結赤字比率は算定されない。</a:t>
          </a:r>
          <a:endParaRPr kumimoji="1" lang="ja-JP" altLang="en-US" sz="1400">
            <a:solidFill>
              <a:srgbClr val="FF0000"/>
            </a:solidFill>
            <a:latin typeface="ＭＳ ゴシック"/>
            <a:ea typeface="ＭＳ ゴシック"/>
          </a:endParaRPr>
        </a:p>
        <a:p>
          <a:endParaRPr kumimoji="1" lang="ja-JP" altLang="en-US" sz="1400">
            <a:solidFill>
              <a:srgbClr val="FF0000"/>
            </a:solidFill>
            <a:latin typeface="ＭＳ ゴシック"/>
            <a:ea typeface="ＭＳ ゴシック"/>
          </a:endParaRPr>
        </a:p>
        <a:p>
          <a:r>
            <a:rPr kumimoji="1" lang="en-US" altLang="ja-JP" sz="1400">
              <a:solidFill>
                <a:sysClr val="windowText" lastClr="000000"/>
              </a:solidFill>
              <a:effectLst/>
              <a:latin typeface="ＭＳ ゴシック"/>
              <a:ea typeface="ＭＳ ゴシック"/>
              <a:cs typeface="+mn-cs"/>
            </a:rPr>
            <a:t>○Ｒ６</a:t>
          </a:r>
          <a:r>
            <a:rPr kumimoji="1" lang="ja-JP" altLang="ja-JP" sz="1400">
              <a:solidFill>
                <a:sysClr val="windowText" lastClr="000000"/>
              </a:solidFill>
              <a:effectLst/>
              <a:latin typeface="ＭＳ ゴシック"/>
              <a:ea typeface="ＭＳ ゴシック"/>
              <a:cs typeface="+mn-cs"/>
            </a:rPr>
            <a:t>における主な各会計の実質収支額又は資金剰余額（分子）</a:t>
          </a:r>
          <a:endParaRPr lang="ja-JP" altLang="ja-JP" sz="1400">
            <a:solidFill>
              <a:sysClr val="windowText" lastClr="000000"/>
            </a:solidFill>
            <a:effectLst/>
            <a:latin typeface="ＭＳ ゴシック"/>
            <a:ea typeface="ＭＳ ゴシック"/>
          </a:endParaRPr>
        </a:p>
        <a:p>
          <a:r>
            <a:rPr kumimoji="1" lang="ja-JP" altLang="ja-JP" sz="1400">
              <a:solidFill>
                <a:srgbClr val="FF0000"/>
              </a:solidFill>
              <a:effectLst/>
              <a:latin typeface="ＭＳ ゴシック"/>
              <a:ea typeface="ＭＳ ゴシック"/>
              <a:cs typeface="+mn-cs"/>
            </a:rPr>
            <a:t>　</a:t>
          </a:r>
          <a:r>
            <a:rPr kumimoji="1" lang="ja-JP" altLang="ja-JP" sz="1400">
              <a:solidFill>
                <a:sysClr val="windowText" lastClr="000000"/>
              </a:solidFill>
              <a:effectLst/>
              <a:latin typeface="ＭＳ ゴシック"/>
              <a:ea typeface="ＭＳ ゴシック"/>
              <a:cs typeface="+mn-cs"/>
            </a:rPr>
            <a:t>国民宿舎事業会計 656百万円、公共下水道事業会計 536百万円、一般会計 212百万円、介護保険特別会計 161百万円、国民健康保険特別会計 39百万円</a:t>
          </a:r>
          <a:endParaRPr kumimoji="1" lang="en-US" altLang="ja-JP" sz="1400">
            <a:solidFill>
              <a:sysClr val="windowText" lastClr="000000"/>
            </a:solidFill>
            <a:effectLst/>
            <a:latin typeface="ＭＳ ゴシック"/>
            <a:ea typeface="ＭＳ ゴシック"/>
            <a:cs typeface="+mn-cs"/>
          </a:endParaRPr>
        </a:p>
        <a:p>
          <a:endParaRPr lang="ja-JP" altLang="ja-JP" sz="1400">
            <a:solidFill>
              <a:sysClr val="windowText" lastClr="000000"/>
            </a:solidFill>
            <a:effectLst/>
            <a:latin typeface="ＭＳ ゴシック"/>
            <a:ea typeface="ＭＳ ゴシック"/>
          </a:endParaRPr>
        </a:p>
        <a:p>
          <a:r>
            <a:rPr kumimoji="1" lang="ja-JP" altLang="ja-JP" sz="1400">
              <a:solidFill>
                <a:sysClr val="windowText" lastClr="000000"/>
              </a:solidFill>
              <a:effectLst/>
              <a:latin typeface="ＭＳ ゴシック"/>
              <a:ea typeface="ＭＳ ゴシック"/>
              <a:cs typeface="+mn-cs"/>
            </a:rPr>
            <a:t>○標準財政規模（分母）</a:t>
          </a:r>
          <a:endParaRPr lang="ja-JP" altLang="ja-JP" sz="1400">
            <a:solidFill>
              <a:sysClr val="windowText" lastClr="000000"/>
            </a:solidFill>
            <a:effectLst/>
            <a:latin typeface="ＭＳ ゴシック"/>
            <a:ea typeface="ＭＳ ゴシック"/>
          </a:endParaRPr>
        </a:p>
        <a:p>
          <a:r>
            <a:rPr kumimoji="1" lang="ja-JP" altLang="ja-JP" sz="1400">
              <a:solidFill>
                <a:srgbClr val="FF0000"/>
              </a:solidFill>
              <a:effectLst/>
              <a:latin typeface="ＭＳ ゴシック"/>
              <a:ea typeface="ＭＳ ゴシック"/>
              <a:cs typeface="+mn-cs"/>
            </a:rPr>
            <a:t>　</a:t>
          </a:r>
          <a:r>
            <a:rPr kumimoji="1" lang="ja-JP" altLang="ja-JP" sz="1400">
              <a:solidFill>
                <a:sysClr val="windowText" lastClr="000000"/>
              </a:solidFill>
              <a:effectLst/>
              <a:latin typeface="ＭＳ ゴシック"/>
              <a:ea typeface="ＭＳ ゴシック"/>
              <a:cs typeface="+mn-cs"/>
            </a:rPr>
            <a:t>令和６年度　31,257百万円</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40</xdr:row>
      <xdr:rowOff>89535</xdr:rowOff>
    </xdr:from>
    <xdr:to xmlns:xdr="http://schemas.openxmlformats.org/drawingml/2006/spreadsheetDrawing">
      <xdr:col>1</xdr:col>
      <xdr:colOff>638175</xdr:colOff>
      <xdr:row>40</xdr:row>
      <xdr:rowOff>378460</xdr:rowOff>
    </xdr:to>
    <xdr:sp macro="" textlink="">
      <xdr:nvSpPr>
        <xdr:cNvPr id="19" name="凡例8"/>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20"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21"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120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121</v>
      </c>
      <c r="C2" s="4"/>
      <c r="D2" s="40"/>
    </row>
    <row r="3" spans="1:119" ht="18.75" customHeight="1">
      <c r="A3" s="2"/>
      <c r="B3" s="5" t="s">
        <v>122</v>
      </c>
      <c r="C3" s="22"/>
      <c r="D3" s="22"/>
      <c r="E3" s="44"/>
      <c r="F3" s="44"/>
      <c r="G3" s="44"/>
      <c r="H3" s="44"/>
      <c r="I3" s="44"/>
      <c r="J3" s="44"/>
      <c r="K3" s="44"/>
      <c r="L3" s="44" t="s">
        <v>69</v>
      </c>
      <c r="M3" s="44"/>
      <c r="N3" s="44"/>
      <c r="O3" s="44"/>
      <c r="P3" s="44"/>
      <c r="Q3" s="44"/>
      <c r="R3" s="94"/>
      <c r="S3" s="94"/>
      <c r="T3" s="94"/>
      <c r="U3" s="94"/>
      <c r="V3" s="112"/>
      <c r="W3" s="127" t="s">
        <v>123</v>
      </c>
      <c r="X3" s="137"/>
      <c r="Y3" s="137"/>
      <c r="Z3" s="137"/>
      <c r="AA3" s="137"/>
      <c r="AB3" s="22"/>
      <c r="AC3" s="94" t="s">
        <v>124</v>
      </c>
      <c r="AD3" s="137"/>
      <c r="AE3" s="137"/>
      <c r="AF3" s="137"/>
      <c r="AG3" s="137"/>
      <c r="AH3" s="137"/>
      <c r="AI3" s="137"/>
      <c r="AJ3" s="137"/>
      <c r="AK3" s="137"/>
      <c r="AL3" s="164"/>
      <c r="AM3" s="127" t="s">
        <v>126</v>
      </c>
      <c r="AN3" s="137"/>
      <c r="AO3" s="137"/>
      <c r="AP3" s="137"/>
      <c r="AQ3" s="137"/>
      <c r="AR3" s="137"/>
      <c r="AS3" s="137"/>
      <c r="AT3" s="137"/>
      <c r="AU3" s="137"/>
      <c r="AV3" s="137"/>
      <c r="AW3" s="137"/>
      <c r="AX3" s="164"/>
      <c r="AY3" s="10" t="s">
        <v>3</v>
      </c>
      <c r="AZ3" s="27"/>
      <c r="BA3" s="27"/>
      <c r="BB3" s="27"/>
      <c r="BC3" s="27"/>
      <c r="BD3" s="27"/>
      <c r="BE3" s="27"/>
      <c r="BF3" s="27"/>
      <c r="BG3" s="27"/>
      <c r="BH3" s="27"/>
      <c r="BI3" s="27"/>
      <c r="BJ3" s="27"/>
      <c r="BK3" s="27"/>
      <c r="BL3" s="27"/>
      <c r="BM3" s="207"/>
      <c r="BN3" s="127" t="s">
        <v>57</v>
      </c>
      <c r="BO3" s="137"/>
      <c r="BP3" s="137"/>
      <c r="BQ3" s="137"/>
      <c r="BR3" s="137"/>
      <c r="BS3" s="137"/>
      <c r="BT3" s="137"/>
      <c r="BU3" s="164"/>
      <c r="BV3" s="127" t="s">
        <v>130</v>
      </c>
      <c r="BW3" s="137"/>
      <c r="BX3" s="137"/>
      <c r="BY3" s="137"/>
      <c r="BZ3" s="137"/>
      <c r="CA3" s="137"/>
      <c r="CB3" s="137"/>
      <c r="CC3" s="164"/>
      <c r="CD3" s="10" t="s">
        <v>3</v>
      </c>
      <c r="CE3" s="27"/>
      <c r="CF3" s="27"/>
      <c r="CG3" s="27"/>
      <c r="CH3" s="27"/>
      <c r="CI3" s="27"/>
      <c r="CJ3" s="27"/>
      <c r="CK3" s="27"/>
      <c r="CL3" s="27"/>
      <c r="CM3" s="27"/>
      <c r="CN3" s="27"/>
      <c r="CO3" s="27"/>
      <c r="CP3" s="27"/>
      <c r="CQ3" s="27"/>
      <c r="CR3" s="27"/>
      <c r="CS3" s="207"/>
      <c r="CT3" s="127" t="s">
        <v>132</v>
      </c>
      <c r="CU3" s="137"/>
      <c r="CV3" s="137"/>
      <c r="CW3" s="137"/>
      <c r="CX3" s="137"/>
      <c r="CY3" s="137"/>
      <c r="CZ3" s="137"/>
      <c r="DA3" s="164"/>
      <c r="DB3" s="127" t="s">
        <v>134</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135</v>
      </c>
      <c r="AZ4" s="197"/>
      <c r="BA4" s="197"/>
      <c r="BB4" s="197"/>
      <c r="BC4" s="197"/>
      <c r="BD4" s="197"/>
      <c r="BE4" s="197"/>
      <c r="BF4" s="197"/>
      <c r="BG4" s="197"/>
      <c r="BH4" s="197"/>
      <c r="BI4" s="197"/>
      <c r="BJ4" s="197"/>
      <c r="BK4" s="197"/>
      <c r="BL4" s="197"/>
      <c r="BM4" s="208"/>
      <c r="BN4" s="213">
        <v>64218735</v>
      </c>
      <c r="BO4" s="216"/>
      <c r="BP4" s="216"/>
      <c r="BQ4" s="216"/>
      <c r="BR4" s="216"/>
      <c r="BS4" s="216"/>
      <c r="BT4" s="216"/>
      <c r="BU4" s="219"/>
      <c r="BV4" s="213">
        <v>62317066</v>
      </c>
      <c r="BW4" s="216"/>
      <c r="BX4" s="216"/>
      <c r="BY4" s="216"/>
      <c r="BZ4" s="216"/>
      <c r="CA4" s="216"/>
      <c r="CB4" s="216"/>
      <c r="CC4" s="219"/>
      <c r="CD4" s="222" t="s">
        <v>136</v>
      </c>
      <c r="CE4" s="223"/>
      <c r="CF4" s="223"/>
      <c r="CG4" s="223"/>
      <c r="CH4" s="223"/>
      <c r="CI4" s="223"/>
      <c r="CJ4" s="223"/>
      <c r="CK4" s="223"/>
      <c r="CL4" s="223"/>
      <c r="CM4" s="223"/>
      <c r="CN4" s="223"/>
      <c r="CO4" s="223"/>
      <c r="CP4" s="223"/>
      <c r="CQ4" s="223"/>
      <c r="CR4" s="223"/>
      <c r="CS4" s="226"/>
      <c r="CT4" s="229">
        <v>1.1000000000000001</v>
      </c>
      <c r="CU4" s="237"/>
      <c r="CV4" s="237"/>
      <c r="CW4" s="237"/>
      <c r="CX4" s="237"/>
      <c r="CY4" s="237"/>
      <c r="CZ4" s="237"/>
      <c r="DA4" s="245"/>
      <c r="DB4" s="229">
        <v>1.7</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138</v>
      </c>
      <c r="AN5" s="58"/>
      <c r="AO5" s="58"/>
      <c r="AP5" s="58"/>
      <c r="AQ5" s="58"/>
      <c r="AR5" s="58"/>
      <c r="AS5" s="58"/>
      <c r="AT5" s="63"/>
      <c r="AU5" s="182" t="s">
        <v>139</v>
      </c>
      <c r="AV5" s="139"/>
      <c r="AW5" s="139"/>
      <c r="AX5" s="139"/>
      <c r="AY5" s="190" t="s">
        <v>140</v>
      </c>
      <c r="AZ5" s="198"/>
      <c r="BA5" s="198"/>
      <c r="BB5" s="198"/>
      <c r="BC5" s="198"/>
      <c r="BD5" s="198"/>
      <c r="BE5" s="198"/>
      <c r="BF5" s="198"/>
      <c r="BG5" s="198"/>
      <c r="BH5" s="198"/>
      <c r="BI5" s="198"/>
      <c r="BJ5" s="198"/>
      <c r="BK5" s="198"/>
      <c r="BL5" s="198"/>
      <c r="BM5" s="209"/>
      <c r="BN5" s="214">
        <v>63187941</v>
      </c>
      <c r="BO5" s="217"/>
      <c r="BP5" s="217"/>
      <c r="BQ5" s="217"/>
      <c r="BR5" s="217"/>
      <c r="BS5" s="217"/>
      <c r="BT5" s="217"/>
      <c r="BU5" s="220"/>
      <c r="BV5" s="214">
        <v>61188459</v>
      </c>
      <c r="BW5" s="217"/>
      <c r="BX5" s="217"/>
      <c r="BY5" s="217"/>
      <c r="BZ5" s="217"/>
      <c r="CA5" s="217"/>
      <c r="CB5" s="217"/>
      <c r="CC5" s="220"/>
      <c r="CD5" s="192" t="s">
        <v>141</v>
      </c>
      <c r="CE5" s="111"/>
      <c r="CF5" s="111"/>
      <c r="CG5" s="111"/>
      <c r="CH5" s="111"/>
      <c r="CI5" s="111"/>
      <c r="CJ5" s="111"/>
      <c r="CK5" s="111"/>
      <c r="CL5" s="111"/>
      <c r="CM5" s="111"/>
      <c r="CN5" s="111"/>
      <c r="CO5" s="111"/>
      <c r="CP5" s="111"/>
      <c r="CQ5" s="111"/>
      <c r="CR5" s="111"/>
      <c r="CS5" s="211"/>
      <c r="CT5" s="230">
        <v>97.9</v>
      </c>
      <c r="CU5" s="238"/>
      <c r="CV5" s="238"/>
      <c r="CW5" s="238"/>
      <c r="CX5" s="238"/>
      <c r="CY5" s="238"/>
      <c r="CZ5" s="238"/>
      <c r="DA5" s="246"/>
      <c r="DB5" s="230">
        <v>95.4</v>
      </c>
      <c r="DC5" s="238"/>
      <c r="DD5" s="238"/>
      <c r="DE5" s="238"/>
      <c r="DF5" s="238"/>
      <c r="DG5" s="238"/>
      <c r="DH5" s="238"/>
      <c r="DI5" s="246"/>
    </row>
    <row r="6" spans="1:119" ht="18.75" customHeight="1">
      <c r="A6" s="2"/>
      <c r="B6" s="8" t="s">
        <v>145</v>
      </c>
      <c r="C6" s="25"/>
      <c r="D6" s="25"/>
      <c r="E6" s="47"/>
      <c r="F6" s="47"/>
      <c r="G6" s="47"/>
      <c r="H6" s="47"/>
      <c r="I6" s="47"/>
      <c r="J6" s="47"/>
      <c r="K6" s="47"/>
      <c r="L6" s="47" t="s">
        <v>146</v>
      </c>
      <c r="M6" s="47"/>
      <c r="N6" s="47"/>
      <c r="O6" s="47"/>
      <c r="P6" s="47"/>
      <c r="Q6" s="47"/>
      <c r="R6" s="50"/>
      <c r="S6" s="50"/>
      <c r="T6" s="50"/>
      <c r="U6" s="50"/>
      <c r="V6" s="115"/>
      <c r="W6" s="130" t="s">
        <v>149</v>
      </c>
      <c r="X6" s="56"/>
      <c r="Y6" s="56"/>
      <c r="Z6" s="56"/>
      <c r="AA6" s="56"/>
      <c r="AB6" s="25"/>
      <c r="AC6" s="145" t="s">
        <v>151</v>
      </c>
      <c r="AD6" s="153"/>
      <c r="AE6" s="153"/>
      <c r="AF6" s="153"/>
      <c r="AG6" s="153"/>
      <c r="AH6" s="153"/>
      <c r="AI6" s="153"/>
      <c r="AJ6" s="153"/>
      <c r="AK6" s="153"/>
      <c r="AL6" s="167"/>
      <c r="AM6" s="175" t="s">
        <v>152</v>
      </c>
      <c r="AN6" s="58"/>
      <c r="AO6" s="58"/>
      <c r="AP6" s="58"/>
      <c r="AQ6" s="58"/>
      <c r="AR6" s="58"/>
      <c r="AS6" s="58"/>
      <c r="AT6" s="63"/>
      <c r="AU6" s="182" t="s">
        <v>139</v>
      </c>
      <c r="AV6" s="139"/>
      <c r="AW6" s="139"/>
      <c r="AX6" s="139"/>
      <c r="AY6" s="190" t="s">
        <v>154</v>
      </c>
      <c r="AZ6" s="198"/>
      <c r="BA6" s="198"/>
      <c r="BB6" s="198"/>
      <c r="BC6" s="198"/>
      <c r="BD6" s="198"/>
      <c r="BE6" s="198"/>
      <c r="BF6" s="198"/>
      <c r="BG6" s="198"/>
      <c r="BH6" s="198"/>
      <c r="BI6" s="198"/>
      <c r="BJ6" s="198"/>
      <c r="BK6" s="198"/>
      <c r="BL6" s="198"/>
      <c r="BM6" s="209"/>
      <c r="BN6" s="214">
        <v>1030794</v>
      </c>
      <c r="BO6" s="217"/>
      <c r="BP6" s="217"/>
      <c r="BQ6" s="217"/>
      <c r="BR6" s="217"/>
      <c r="BS6" s="217"/>
      <c r="BT6" s="217"/>
      <c r="BU6" s="220"/>
      <c r="BV6" s="214">
        <v>1128607</v>
      </c>
      <c r="BW6" s="217"/>
      <c r="BX6" s="217"/>
      <c r="BY6" s="217"/>
      <c r="BZ6" s="217"/>
      <c r="CA6" s="217"/>
      <c r="CB6" s="217"/>
      <c r="CC6" s="220"/>
      <c r="CD6" s="192" t="s">
        <v>156</v>
      </c>
      <c r="CE6" s="111"/>
      <c r="CF6" s="111"/>
      <c r="CG6" s="111"/>
      <c r="CH6" s="111"/>
      <c r="CI6" s="111"/>
      <c r="CJ6" s="111"/>
      <c r="CK6" s="111"/>
      <c r="CL6" s="111"/>
      <c r="CM6" s="111"/>
      <c r="CN6" s="111"/>
      <c r="CO6" s="111"/>
      <c r="CP6" s="111"/>
      <c r="CQ6" s="111"/>
      <c r="CR6" s="111"/>
      <c r="CS6" s="211"/>
      <c r="CT6" s="231">
        <v>98.3</v>
      </c>
      <c r="CU6" s="239"/>
      <c r="CV6" s="239"/>
      <c r="CW6" s="239"/>
      <c r="CX6" s="239"/>
      <c r="CY6" s="239"/>
      <c r="CZ6" s="239"/>
      <c r="DA6" s="247"/>
      <c r="DB6" s="231">
        <v>96.3</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64</v>
      </c>
      <c r="AN7" s="58"/>
      <c r="AO7" s="58"/>
      <c r="AP7" s="58"/>
      <c r="AQ7" s="58"/>
      <c r="AR7" s="58"/>
      <c r="AS7" s="58"/>
      <c r="AT7" s="63"/>
      <c r="AU7" s="182" t="s">
        <v>139</v>
      </c>
      <c r="AV7" s="139"/>
      <c r="AW7" s="139"/>
      <c r="AX7" s="139"/>
      <c r="AY7" s="190" t="s">
        <v>160</v>
      </c>
      <c r="AZ7" s="198"/>
      <c r="BA7" s="198"/>
      <c r="BB7" s="198"/>
      <c r="BC7" s="198"/>
      <c r="BD7" s="198"/>
      <c r="BE7" s="198"/>
      <c r="BF7" s="198"/>
      <c r="BG7" s="198"/>
      <c r="BH7" s="198"/>
      <c r="BI7" s="198"/>
      <c r="BJ7" s="198"/>
      <c r="BK7" s="198"/>
      <c r="BL7" s="198"/>
      <c r="BM7" s="209"/>
      <c r="BN7" s="214">
        <v>683387</v>
      </c>
      <c r="BO7" s="217"/>
      <c r="BP7" s="217"/>
      <c r="BQ7" s="217"/>
      <c r="BR7" s="217"/>
      <c r="BS7" s="217"/>
      <c r="BT7" s="217"/>
      <c r="BU7" s="220"/>
      <c r="BV7" s="214">
        <v>607826</v>
      </c>
      <c r="BW7" s="217"/>
      <c r="BX7" s="217"/>
      <c r="BY7" s="217"/>
      <c r="BZ7" s="217"/>
      <c r="CA7" s="217"/>
      <c r="CB7" s="217"/>
      <c r="CC7" s="220"/>
      <c r="CD7" s="192" t="s">
        <v>162</v>
      </c>
      <c r="CE7" s="111"/>
      <c r="CF7" s="111"/>
      <c r="CG7" s="111"/>
      <c r="CH7" s="111"/>
      <c r="CI7" s="111"/>
      <c r="CJ7" s="111"/>
      <c r="CK7" s="111"/>
      <c r="CL7" s="111"/>
      <c r="CM7" s="111"/>
      <c r="CN7" s="111"/>
      <c r="CO7" s="111"/>
      <c r="CP7" s="111"/>
      <c r="CQ7" s="111"/>
      <c r="CR7" s="111"/>
      <c r="CS7" s="211"/>
      <c r="CT7" s="214">
        <v>31256652</v>
      </c>
      <c r="CU7" s="217"/>
      <c r="CV7" s="217"/>
      <c r="CW7" s="217"/>
      <c r="CX7" s="217"/>
      <c r="CY7" s="217"/>
      <c r="CZ7" s="217"/>
      <c r="DA7" s="220"/>
      <c r="DB7" s="214">
        <v>30391374</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164</v>
      </c>
      <c r="AN8" s="58"/>
      <c r="AO8" s="58"/>
      <c r="AP8" s="58"/>
      <c r="AQ8" s="58"/>
      <c r="AR8" s="58"/>
      <c r="AS8" s="58"/>
      <c r="AT8" s="63"/>
      <c r="AU8" s="182" t="s">
        <v>139</v>
      </c>
      <c r="AV8" s="139"/>
      <c r="AW8" s="139"/>
      <c r="AX8" s="139"/>
      <c r="AY8" s="190" t="s">
        <v>167</v>
      </c>
      <c r="AZ8" s="198"/>
      <c r="BA8" s="198"/>
      <c r="BB8" s="198"/>
      <c r="BC8" s="198"/>
      <c r="BD8" s="198"/>
      <c r="BE8" s="198"/>
      <c r="BF8" s="198"/>
      <c r="BG8" s="198"/>
      <c r="BH8" s="198"/>
      <c r="BI8" s="198"/>
      <c r="BJ8" s="198"/>
      <c r="BK8" s="198"/>
      <c r="BL8" s="198"/>
      <c r="BM8" s="209"/>
      <c r="BN8" s="214">
        <v>347407</v>
      </c>
      <c r="BO8" s="217"/>
      <c r="BP8" s="217"/>
      <c r="BQ8" s="217"/>
      <c r="BR8" s="217"/>
      <c r="BS8" s="217"/>
      <c r="BT8" s="217"/>
      <c r="BU8" s="220"/>
      <c r="BV8" s="214">
        <v>520781</v>
      </c>
      <c r="BW8" s="217"/>
      <c r="BX8" s="217"/>
      <c r="BY8" s="217"/>
      <c r="BZ8" s="217"/>
      <c r="CA8" s="217"/>
      <c r="CB8" s="217"/>
      <c r="CC8" s="220"/>
      <c r="CD8" s="192" t="s">
        <v>169</v>
      </c>
      <c r="CE8" s="111"/>
      <c r="CF8" s="111"/>
      <c r="CG8" s="111"/>
      <c r="CH8" s="111"/>
      <c r="CI8" s="111"/>
      <c r="CJ8" s="111"/>
      <c r="CK8" s="111"/>
      <c r="CL8" s="111"/>
      <c r="CM8" s="111"/>
      <c r="CN8" s="111"/>
      <c r="CO8" s="111"/>
      <c r="CP8" s="111"/>
      <c r="CQ8" s="111"/>
      <c r="CR8" s="111"/>
      <c r="CS8" s="211"/>
      <c r="CT8" s="232">
        <v>0.57999999999999996</v>
      </c>
      <c r="CU8" s="240"/>
      <c r="CV8" s="240"/>
      <c r="CW8" s="240"/>
      <c r="CX8" s="240"/>
      <c r="CY8" s="240"/>
      <c r="CZ8" s="240"/>
      <c r="DA8" s="248"/>
      <c r="DB8" s="232">
        <v>0.57999999999999996</v>
      </c>
      <c r="DC8" s="240"/>
      <c r="DD8" s="240"/>
      <c r="DE8" s="240"/>
      <c r="DF8" s="240"/>
      <c r="DG8" s="240"/>
      <c r="DH8" s="240"/>
      <c r="DI8" s="248"/>
    </row>
    <row r="9" spans="1:119" ht="18.75" customHeight="1">
      <c r="A9" s="2"/>
      <c r="B9" s="10" t="s">
        <v>125</v>
      </c>
      <c r="C9" s="27"/>
      <c r="D9" s="27"/>
      <c r="E9" s="27"/>
      <c r="F9" s="27"/>
      <c r="G9" s="27"/>
      <c r="H9" s="27"/>
      <c r="I9" s="27"/>
      <c r="J9" s="27"/>
      <c r="K9" s="31"/>
      <c r="L9" s="65" t="s">
        <v>172</v>
      </c>
      <c r="M9" s="74"/>
      <c r="N9" s="74"/>
      <c r="O9" s="74"/>
      <c r="P9" s="74"/>
      <c r="Q9" s="86"/>
      <c r="R9" s="97">
        <v>114173</v>
      </c>
      <c r="S9" s="106"/>
      <c r="T9" s="106"/>
      <c r="U9" s="106"/>
      <c r="V9" s="117"/>
      <c r="W9" s="127" t="s">
        <v>176</v>
      </c>
      <c r="X9" s="137"/>
      <c r="Y9" s="137"/>
      <c r="Z9" s="137"/>
      <c r="AA9" s="137"/>
      <c r="AB9" s="137"/>
      <c r="AC9" s="137"/>
      <c r="AD9" s="137"/>
      <c r="AE9" s="137"/>
      <c r="AF9" s="137"/>
      <c r="AG9" s="137"/>
      <c r="AH9" s="137"/>
      <c r="AI9" s="137"/>
      <c r="AJ9" s="137"/>
      <c r="AK9" s="137"/>
      <c r="AL9" s="164"/>
      <c r="AM9" s="175" t="s">
        <v>178</v>
      </c>
      <c r="AN9" s="58"/>
      <c r="AO9" s="58"/>
      <c r="AP9" s="58"/>
      <c r="AQ9" s="58"/>
      <c r="AR9" s="58"/>
      <c r="AS9" s="58"/>
      <c r="AT9" s="63"/>
      <c r="AU9" s="182" t="s">
        <v>139</v>
      </c>
      <c r="AV9" s="139"/>
      <c r="AW9" s="139"/>
      <c r="AX9" s="139"/>
      <c r="AY9" s="190" t="s">
        <v>180</v>
      </c>
      <c r="AZ9" s="198"/>
      <c r="BA9" s="198"/>
      <c r="BB9" s="198"/>
      <c r="BC9" s="198"/>
      <c r="BD9" s="198"/>
      <c r="BE9" s="198"/>
      <c r="BF9" s="198"/>
      <c r="BG9" s="198"/>
      <c r="BH9" s="198"/>
      <c r="BI9" s="198"/>
      <c r="BJ9" s="198"/>
      <c r="BK9" s="198"/>
      <c r="BL9" s="198"/>
      <c r="BM9" s="209"/>
      <c r="BN9" s="214">
        <v>-173374</v>
      </c>
      <c r="BO9" s="217"/>
      <c r="BP9" s="217"/>
      <c r="BQ9" s="217"/>
      <c r="BR9" s="217"/>
      <c r="BS9" s="217"/>
      <c r="BT9" s="217"/>
      <c r="BU9" s="220"/>
      <c r="BV9" s="214">
        <v>318548</v>
      </c>
      <c r="BW9" s="217"/>
      <c r="BX9" s="217"/>
      <c r="BY9" s="217"/>
      <c r="BZ9" s="217"/>
      <c r="CA9" s="217"/>
      <c r="CB9" s="217"/>
      <c r="CC9" s="220"/>
      <c r="CD9" s="192" t="s">
        <v>45</v>
      </c>
      <c r="CE9" s="111"/>
      <c r="CF9" s="111"/>
      <c r="CG9" s="111"/>
      <c r="CH9" s="111"/>
      <c r="CI9" s="111"/>
      <c r="CJ9" s="111"/>
      <c r="CK9" s="111"/>
      <c r="CL9" s="111"/>
      <c r="CM9" s="111"/>
      <c r="CN9" s="111"/>
      <c r="CO9" s="111"/>
      <c r="CP9" s="111"/>
      <c r="CQ9" s="111"/>
      <c r="CR9" s="111"/>
      <c r="CS9" s="211"/>
      <c r="CT9" s="230">
        <v>15.9</v>
      </c>
      <c r="CU9" s="238"/>
      <c r="CV9" s="238"/>
      <c r="CW9" s="238"/>
      <c r="CX9" s="238"/>
      <c r="CY9" s="238"/>
      <c r="CZ9" s="238"/>
      <c r="DA9" s="246"/>
      <c r="DB9" s="230">
        <v>17</v>
      </c>
      <c r="DC9" s="238"/>
      <c r="DD9" s="238"/>
      <c r="DE9" s="238"/>
      <c r="DF9" s="238"/>
      <c r="DG9" s="238"/>
      <c r="DH9" s="238"/>
      <c r="DI9" s="246"/>
    </row>
    <row r="10" spans="1:119" ht="18.75" customHeight="1">
      <c r="A10" s="2"/>
      <c r="B10" s="10"/>
      <c r="C10" s="27"/>
      <c r="D10" s="27"/>
      <c r="E10" s="27"/>
      <c r="F10" s="27"/>
      <c r="G10" s="27"/>
      <c r="H10" s="27"/>
      <c r="I10" s="27"/>
      <c r="J10" s="27"/>
      <c r="K10" s="31"/>
      <c r="L10" s="52" t="s">
        <v>182</v>
      </c>
      <c r="M10" s="58"/>
      <c r="N10" s="58"/>
      <c r="O10" s="58"/>
      <c r="P10" s="58"/>
      <c r="Q10" s="63"/>
      <c r="R10" s="72">
        <v>114906</v>
      </c>
      <c r="S10" s="80"/>
      <c r="T10" s="80"/>
      <c r="U10" s="80"/>
      <c r="V10" s="118"/>
      <c r="W10" s="128"/>
      <c r="X10" s="54"/>
      <c r="Y10" s="54"/>
      <c r="Z10" s="54"/>
      <c r="AA10" s="54"/>
      <c r="AB10" s="54"/>
      <c r="AC10" s="54"/>
      <c r="AD10" s="54"/>
      <c r="AE10" s="54"/>
      <c r="AF10" s="54"/>
      <c r="AG10" s="54"/>
      <c r="AH10" s="54"/>
      <c r="AI10" s="54"/>
      <c r="AJ10" s="54"/>
      <c r="AK10" s="54"/>
      <c r="AL10" s="165"/>
      <c r="AM10" s="175" t="s">
        <v>183</v>
      </c>
      <c r="AN10" s="58"/>
      <c r="AO10" s="58"/>
      <c r="AP10" s="58"/>
      <c r="AQ10" s="58"/>
      <c r="AR10" s="58"/>
      <c r="AS10" s="58"/>
      <c r="AT10" s="63"/>
      <c r="AU10" s="182" t="s">
        <v>184</v>
      </c>
      <c r="AV10" s="139"/>
      <c r="AW10" s="139"/>
      <c r="AX10" s="139"/>
      <c r="AY10" s="190" t="s">
        <v>185</v>
      </c>
      <c r="AZ10" s="198"/>
      <c r="BA10" s="198"/>
      <c r="BB10" s="198"/>
      <c r="BC10" s="198"/>
      <c r="BD10" s="198"/>
      <c r="BE10" s="198"/>
      <c r="BF10" s="198"/>
      <c r="BG10" s="198"/>
      <c r="BH10" s="198"/>
      <c r="BI10" s="198"/>
      <c r="BJ10" s="198"/>
      <c r="BK10" s="198"/>
      <c r="BL10" s="198"/>
      <c r="BM10" s="209"/>
      <c r="BN10" s="214">
        <v>13430</v>
      </c>
      <c r="BO10" s="217"/>
      <c r="BP10" s="217"/>
      <c r="BQ10" s="217"/>
      <c r="BR10" s="217"/>
      <c r="BS10" s="217"/>
      <c r="BT10" s="217"/>
      <c r="BU10" s="220"/>
      <c r="BV10" s="214">
        <v>10996</v>
      </c>
      <c r="BW10" s="217"/>
      <c r="BX10" s="217"/>
      <c r="BY10" s="217"/>
      <c r="BZ10" s="217"/>
      <c r="CA10" s="217"/>
      <c r="CB10" s="217"/>
      <c r="CC10" s="220"/>
      <c r="CD10" s="222" t="s">
        <v>188</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190</v>
      </c>
      <c r="M11" s="59"/>
      <c r="N11" s="59"/>
      <c r="O11" s="59"/>
      <c r="P11" s="59"/>
      <c r="Q11" s="64"/>
      <c r="R11" s="98" t="s">
        <v>192</v>
      </c>
      <c r="S11" s="107"/>
      <c r="T11" s="107"/>
      <c r="U11" s="107"/>
      <c r="V11" s="119"/>
      <c r="W11" s="128"/>
      <c r="X11" s="54"/>
      <c r="Y11" s="54"/>
      <c r="Z11" s="54"/>
      <c r="AA11" s="54"/>
      <c r="AB11" s="54"/>
      <c r="AC11" s="54"/>
      <c r="AD11" s="54"/>
      <c r="AE11" s="54"/>
      <c r="AF11" s="54"/>
      <c r="AG11" s="54"/>
      <c r="AH11" s="54"/>
      <c r="AI11" s="54"/>
      <c r="AJ11" s="54"/>
      <c r="AK11" s="54"/>
      <c r="AL11" s="165"/>
      <c r="AM11" s="175" t="s">
        <v>193</v>
      </c>
      <c r="AN11" s="58"/>
      <c r="AO11" s="58"/>
      <c r="AP11" s="58"/>
      <c r="AQ11" s="58"/>
      <c r="AR11" s="58"/>
      <c r="AS11" s="58"/>
      <c r="AT11" s="63"/>
      <c r="AU11" s="182" t="s">
        <v>184</v>
      </c>
      <c r="AV11" s="139"/>
      <c r="AW11" s="139"/>
      <c r="AX11" s="139"/>
      <c r="AY11" s="190" t="s">
        <v>194</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104827</v>
      </c>
      <c r="BW11" s="217"/>
      <c r="BX11" s="217"/>
      <c r="BY11" s="217"/>
      <c r="BZ11" s="217"/>
      <c r="CA11" s="217"/>
      <c r="CB11" s="217"/>
      <c r="CC11" s="220"/>
      <c r="CD11" s="192" t="s">
        <v>196</v>
      </c>
      <c r="CE11" s="111"/>
      <c r="CF11" s="111"/>
      <c r="CG11" s="111"/>
      <c r="CH11" s="111"/>
      <c r="CI11" s="111"/>
      <c r="CJ11" s="111"/>
      <c r="CK11" s="111"/>
      <c r="CL11" s="111"/>
      <c r="CM11" s="111"/>
      <c r="CN11" s="111"/>
      <c r="CO11" s="111"/>
      <c r="CP11" s="111"/>
      <c r="CQ11" s="111"/>
      <c r="CR11" s="111"/>
      <c r="CS11" s="211"/>
      <c r="CT11" s="232" t="s">
        <v>32</v>
      </c>
      <c r="CU11" s="240"/>
      <c r="CV11" s="240"/>
      <c r="CW11" s="240"/>
      <c r="CX11" s="240"/>
      <c r="CY11" s="240"/>
      <c r="CZ11" s="240"/>
      <c r="DA11" s="248"/>
      <c r="DB11" s="232" t="s">
        <v>32</v>
      </c>
      <c r="DC11" s="240"/>
      <c r="DD11" s="240"/>
      <c r="DE11" s="240"/>
      <c r="DF11" s="240"/>
      <c r="DG11" s="240"/>
      <c r="DH11" s="240"/>
      <c r="DI11" s="248"/>
    </row>
    <row r="12" spans="1:119" ht="18.75" customHeight="1">
      <c r="A12" s="2"/>
      <c r="B12" s="11" t="s">
        <v>198</v>
      </c>
      <c r="C12" s="28"/>
      <c r="D12" s="28"/>
      <c r="E12" s="28"/>
      <c r="F12" s="28"/>
      <c r="G12" s="28"/>
      <c r="H12" s="28"/>
      <c r="I12" s="28"/>
      <c r="J12" s="28"/>
      <c r="K12" s="60"/>
      <c r="L12" s="66" t="s">
        <v>201</v>
      </c>
      <c r="M12" s="75"/>
      <c r="N12" s="75"/>
      <c r="O12" s="75"/>
      <c r="P12" s="75"/>
      <c r="Q12" s="87"/>
      <c r="R12" s="99">
        <v>115451</v>
      </c>
      <c r="S12" s="108"/>
      <c r="T12" s="108"/>
      <c r="U12" s="108"/>
      <c r="V12" s="120"/>
      <c r="W12" s="132" t="s">
        <v>3</v>
      </c>
      <c r="X12" s="139"/>
      <c r="Y12" s="139"/>
      <c r="Z12" s="139"/>
      <c r="AA12" s="139"/>
      <c r="AB12" s="144"/>
      <c r="AC12" s="148" t="s">
        <v>203</v>
      </c>
      <c r="AD12" s="155"/>
      <c r="AE12" s="155"/>
      <c r="AF12" s="155"/>
      <c r="AG12" s="158"/>
      <c r="AH12" s="148" t="s">
        <v>205</v>
      </c>
      <c r="AI12" s="155"/>
      <c r="AJ12" s="155"/>
      <c r="AK12" s="155"/>
      <c r="AL12" s="170"/>
      <c r="AM12" s="175" t="s">
        <v>208</v>
      </c>
      <c r="AN12" s="58"/>
      <c r="AO12" s="58"/>
      <c r="AP12" s="58"/>
      <c r="AQ12" s="58"/>
      <c r="AR12" s="58"/>
      <c r="AS12" s="58"/>
      <c r="AT12" s="63"/>
      <c r="AU12" s="182" t="s">
        <v>139</v>
      </c>
      <c r="AV12" s="139"/>
      <c r="AW12" s="139"/>
      <c r="AX12" s="139"/>
      <c r="AY12" s="190" t="s">
        <v>211</v>
      </c>
      <c r="AZ12" s="198"/>
      <c r="BA12" s="198"/>
      <c r="BB12" s="198"/>
      <c r="BC12" s="198"/>
      <c r="BD12" s="198"/>
      <c r="BE12" s="198"/>
      <c r="BF12" s="198"/>
      <c r="BG12" s="198"/>
      <c r="BH12" s="198"/>
      <c r="BI12" s="198"/>
      <c r="BJ12" s="198"/>
      <c r="BK12" s="198"/>
      <c r="BL12" s="198"/>
      <c r="BM12" s="209"/>
      <c r="BN12" s="214">
        <v>700000</v>
      </c>
      <c r="BO12" s="217"/>
      <c r="BP12" s="217"/>
      <c r="BQ12" s="217"/>
      <c r="BR12" s="217"/>
      <c r="BS12" s="217"/>
      <c r="BT12" s="217"/>
      <c r="BU12" s="220"/>
      <c r="BV12" s="214">
        <v>0</v>
      </c>
      <c r="BW12" s="217"/>
      <c r="BX12" s="217"/>
      <c r="BY12" s="217"/>
      <c r="BZ12" s="217"/>
      <c r="CA12" s="217"/>
      <c r="CB12" s="217"/>
      <c r="CC12" s="220"/>
      <c r="CD12" s="192" t="s">
        <v>213</v>
      </c>
      <c r="CE12" s="111"/>
      <c r="CF12" s="111"/>
      <c r="CG12" s="111"/>
      <c r="CH12" s="111"/>
      <c r="CI12" s="111"/>
      <c r="CJ12" s="111"/>
      <c r="CK12" s="111"/>
      <c r="CL12" s="111"/>
      <c r="CM12" s="111"/>
      <c r="CN12" s="111"/>
      <c r="CO12" s="111"/>
      <c r="CP12" s="111"/>
      <c r="CQ12" s="111"/>
      <c r="CR12" s="111"/>
      <c r="CS12" s="211"/>
      <c r="CT12" s="232" t="s">
        <v>32</v>
      </c>
      <c r="CU12" s="240"/>
      <c r="CV12" s="240"/>
      <c r="CW12" s="240"/>
      <c r="CX12" s="240"/>
      <c r="CY12" s="240"/>
      <c r="CZ12" s="240"/>
      <c r="DA12" s="248"/>
      <c r="DB12" s="232" t="s">
        <v>32</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214</v>
      </c>
      <c r="N13" s="82"/>
      <c r="O13" s="82"/>
      <c r="P13" s="82"/>
      <c r="Q13" s="88"/>
      <c r="R13" s="100">
        <v>113579</v>
      </c>
      <c r="S13" s="109"/>
      <c r="T13" s="109"/>
      <c r="U13" s="109"/>
      <c r="V13" s="121"/>
      <c r="W13" s="130" t="s">
        <v>216</v>
      </c>
      <c r="X13" s="56"/>
      <c r="Y13" s="56"/>
      <c r="Z13" s="56"/>
      <c r="AA13" s="56"/>
      <c r="AB13" s="25"/>
      <c r="AC13" s="72">
        <v>1180</v>
      </c>
      <c r="AD13" s="80"/>
      <c r="AE13" s="80"/>
      <c r="AF13" s="80"/>
      <c r="AG13" s="84"/>
      <c r="AH13" s="72">
        <v>1241</v>
      </c>
      <c r="AI13" s="80"/>
      <c r="AJ13" s="80"/>
      <c r="AK13" s="80"/>
      <c r="AL13" s="118"/>
      <c r="AM13" s="175" t="s">
        <v>217</v>
      </c>
      <c r="AN13" s="58"/>
      <c r="AO13" s="58"/>
      <c r="AP13" s="58"/>
      <c r="AQ13" s="58"/>
      <c r="AR13" s="58"/>
      <c r="AS13" s="58"/>
      <c r="AT13" s="63"/>
      <c r="AU13" s="182" t="s">
        <v>184</v>
      </c>
      <c r="AV13" s="139"/>
      <c r="AW13" s="139"/>
      <c r="AX13" s="139"/>
      <c r="AY13" s="190" t="s">
        <v>218</v>
      </c>
      <c r="AZ13" s="198"/>
      <c r="BA13" s="198"/>
      <c r="BB13" s="198"/>
      <c r="BC13" s="198"/>
      <c r="BD13" s="198"/>
      <c r="BE13" s="198"/>
      <c r="BF13" s="198"/>
      <c r="BG13" s="198"/>
      <c r="BH13" s="198"/>
      <c r="BI13" s="198"/>
      <c r="BJ13" s="198"/>
      <c r="BK13" s="198"/>
      <c r="BL13" s="198"/>
      <c r="BM13" s="209"/>
      <c r="BN13" s="214">
        <v>-859944</v>
      </c>
      <c r="BO13" s="217"/>
      <c r="BP13" s="217"/>
      <c r="BQ13" s="217"/>
      <c r="BR13" s="217"/>
      <c r="BS13" s="217"/>
      <c r="BT13" s="217"/>
      <c r="BU13" s="220"/>
      <c r="BV13" s="214">
        <v>434371</v>
      </c>
      <c r="BW13" s="217"/>
      <c r="BX13" s="217"/>
      <c r="BY13" s="217"/>
      <c r="BZ13" s="217"/>
      <c r="CA13" s="217"/>
      <c r="CB13" s="217"/>
      <c r="CC13" s="220"/>
      <c r="CD13" s="192" t="s">
        <v>93</v>
      </c>
      <c r="CE13" s="111"/>
      <c r="CF13" s="111"/>
      <c r="CG13" s="111"/>
      <c r="CH13" s="111"/>
      <c r="CI13" s="111"/>
      <c r="CJ13" s="111"/>
      <c r="CK13" s="111"/>
      <c r="CL13" s="111"/>
      <c r="CM13" s="111"/>
      <c r="CN13" s="111"/>
      <c r="CO13" s="111"/>
      <c r="CP13" s="111"/>
      <c r="CQ13" s="111"/>
      <c r="CR13" s="111"/>
      <c r="CS13" s="211"/>
      <c r="CT13" s="230">
        <v>7.6</v>
      </c>
      <c r="CU13" s="238"/>
      <c r="CV13" s="238"/>
      <c r="CW13" s="238"/>
      <c r="CX13" s="238"/>
      <c r="CY13" s="238"/>
      <c r="CZ13" s="238"/>
      <c r="DA13" s="246"/>
      <c r="DB13" s="230">
        <v>6.8</v>
      </c>
      <c r="DC13" s="238"/>
      <c r="DD13" s="238"/>
      <c r="DE13" s="238"/>
      <c r="DF13" s="238"/>
      <c r="DG13" s="238"/>
      <c r="DH13" s="238"/>
      <c r="DI13" s="246"/>
    </row>
    <row r="14" spans="1:119" ht="18.75" customHeight="1">
      <c r="A14" s="2"/>
      <c r="B14" s="12"/>
      <c r="C14" s="29"/>
      <c r="D14" s="29"/>
      <c r="E14" s="29"/>
      <c r="F14" s="29"/>
      <c r="G14" s="29"/>
      <c r="H14" s="29"/>
      <c r="I14" s="29"/>
      <c r="J14" s="29"/>
      <c r="K14" s="61"/>
      <c r="L14" s="68" t="s">
        <v>219</v>
      </c>
      <c r="M14" s="77"/>
      <c r="N14" s="77"/>
      <c r="O14" s="77"/>
      <c r="P14" s="77"/>
      <c r="Q14" s="89"/>
      <c r="R14" s="100">
        <v>116025</v>
      </c>
      <c r="S14" s="109"/>
      <c r="T14" s="109"/>
      <c r="U14" s="109"/>
      <c r="V14" s="121"/>
      <c r="W14" s="129"/>
      <c r="X14" s="57"/>
      <c r="Y14" s="57"/>
      <c r="Z14" s="57"/>
      <c r="AA14" s="57"/>
      <c r="AB14" s="24"/>
      <c r="AC14" s="149">
        <v>2.2000000000000002</v>
      </c>
      <c r="AD14" s="156"/>
      <c r="AE14" s="156"/>
      <c r="AF14" s="156"/>
      <c r="AG14" s="159"/>
      <c r="AH14" s="149">
        <v>2.2999999999999998</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220</v>
      </c>
      <c r="CE14" s="200"/>
      <c r="CF14" s="200"/>
      <c r="CG14" s="200"/>
      <c r="CH14" s="200"/>
      <c r="CI14" s="200"/>
      <c r="CJ14" s="200"/>
      <c r="CK14" s="200"/>
      <c r="CL14" s="200"/>
      <c r="CM14" s="200"/>
      <c r="CN14" s="200"/>
      <c r="CO14" s="200"/>
      <c r="CP14" s="200"/>
      <c r="CQ14" s="200"/>
      <c r="CR14" s="200"/>
      <c r="CS14" s="212"/>
      <c r="CT14" s="234">
        <v>65.8</v>
      </c>
      <c r="CU14" s="242"/>
      <c r="CV14" s="242"/>
      <c r="CW14" s="242"/>
      <c r="CX14" s="242"/>
      <c r="CY14" s="242"/>
      <c r="CZ14" s="242"/>
      <c r="DA14" s="250"/>
      <c r="DB14" s="234">
        <v>64.7</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214</v>
      </c>
      <c r="N15" s="82"/>
      <c r="O15" s="82"/>
      <c r="P15" s="82"/>
      <c r="Q15" s="88"/>
      <c r="R15" s="100">
        <v>114387</v>
      </c>
      <c r="S15" s="109"/>
      <c r="T15" s="109"/>
      <c r="U15" s="109"/>
      <c r="V15" s="121"/>
      <c r="W15" s="130" t="s">
        <v>223</v>
      </c>
      <c r="X15" s="56"/>
      <c r="Y15" s="56"/>
      <c r="Z15" s="56"/>
      <c r="AA15" s="56"/>
      <c r="AB15" s="25"/>
      <c r="AC15" s="72">
        <v>12733</v>
      </c>
      <c r="AD15" s="80"/>
      <c r="AE15" s="80"/>
      <c r="AF15" s="80"/>
      <c r="AG15" s="84"/>
      <c r="AH15" s="72">
        <v>13120</v>
      </c>
      <c r="AI15" s="80"/>
      <c r="AJ15" s="80"/>
      <c r="AK15" s="80"/>
      <c r="AL15" s="118"/>
      <c r="AM15" s="175"/>
      <c r="AN15" s="58"/>
      <c r="AO15" s="58"/>
      <c r="AP15" s="58"/>
      <c r="AQ15" s="58"/>
      <c r="AR15" s="58"/>
      <c r="AS15" s="58"/>
      <c r="AT15" s="63"/>
      <c r="AU15" s="182"/>
      <c r="AV15" s="139"/>
      <c r="AW15" s="139"/>
      <c r="AX15" s="139"/>
      <c r="AY15" s="189" t="s">
        <v>224</v>
      </c>
      <c r="AZ15" s="197"/>
      <c r="BA15" s="197"/>
      <c r="BB15" s="197"/>
      <c r="BC15" s="197"/>
      <c r="BD15" s="197"/>
      <c r="BE15" s="197"/>
      <c r="BF15" s="197"/>
      <c r="BG15" s="197"/>
      <c r="BH15" s="197"/>
      <c r="BI15" s="197"/>
      <c r="BJ15" s="197"/>
      <c r="BK15" s="197"/>
      <c r="BL15" s="197"/>
      <c r="BM15" s="208"/>
      <c r="BN15" s="213">
        <v>15493071</v>
      </c>
      <c r="BO15" s="216"/>
      <c r="BP15" s="216"/>
      <c r="BQ15" s="216"/>
      <c r="BR15" s="216"/>
      <c r="BS15" s="216"/>
      <c r="BT15" s="216"/>
      <c r="BU15" s="219"/>
      <c r="BV15" s="213">
        <v>15238700</v>
      </c>
      <c r="BW15" s="216"/>
      <c r="BX15" s="216"/>
      <c r="BY15" s="216"/>
      <c r="BZ15" s="216"/>
      <c r="CA15" s="216"/>
      <c r="CB15" s="216"/>
      <c r="CC15" s="219"/>
      <c r="CD15" s="222" t="s">
        <v>227</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221</v>
      </c>
      <c r="M16" s="78"/>
      <c r="N16" s="78"/>
      <c r="O16" s="78"/>
      <c r="P16" s="78"/>
      <c r="Q16" s="90"/>
      <c r="R16" s="101" t="s">
        <v>229</v>
      </c>
      <c r="S16" s="110"/>
      <c r="T16" s="110"/>
      <c r="U16" s="110"/>
      <c r="V16" s="122"/>
      <c r="W16" s="129"/>
      <c r="X16" s="57"/>
      <c r="Y16" s="57"/>
      <c r="Z16" s="57"/>
      <c r="AA16" s="57"/>
      <c r="AB16" s="24"/>
      <c r="AC16" s="149">
        <v>23.9</v>
      </c>
      <c r="AD16" s="156"/>
      <c r="AE16" s="156"/>
      <c r="AF16" s="156"/>
      <c r="AG16" s="159"/>
      <c r="AH16" s="149">
        <v>24.5</v>
      </c>
      <c r="AI16" s="156"/>
      <c r="AJ16" s="156"/>
      <c r="AK16" s="156"/>
      <c r="AL16" s="171"/>
      <c r="AM16" s="175"/>
      <c r="AN16" s="58"/>
      <c r="AO16" s="58"/>
      <c r="AP16" s="58"/>
      <c r="AQ16" s="58"/>
      <c r="AR16" s="58"/>
      <c r="AS16" s="58"/>
      <c r="AT16" s="63"/>
      <c r="AU16" s="182"/>
      <c r="AV16" s="139"/>
      <c r="AW16" s="139"/>
      <c r="AX16" s="139"/>
      <c r="AY16" s="190" t="s">
        <v>232</v>
      </c>
      <c r="AZ16" s="198"/>
      <c r="BA16" s="198"/>
      <c r="BB16" s="198"/>
      <c r="BC16" s="198"/>
      <c r="BD16" s="198"/>
      <c r="BE16" s="198"/>
      <c r="BF16" s="198"/>
      <c r="BG16" s="198"/>
      <c r="BH16" s="198"/>
      <c r="BI16" s="198"/>
      <c r="BJ16" s="198"/>
      <c r="BK16" s="198"/>
      <c r="BL16" s="198"/>
      <c r="BM16" s="209"/>
      <c r="BN16" s="214">
        <v>27004988</v>
      </c>
      <c r="BO16" s="217"/>
      <c r="BP16" s="217"/>
      <c r="BQ16" s="217"/>
      <c r="BR16" s="217"/>
      <c r="BS16" s="217"/>
      <c r="BT16" s="217"/>
      <c r="BU16" s="220"/>
      <c r="BV16" s="214">
        <v>26281247</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233</v>
      </c>
      <c r="N17" s="83"/>
      <c r="O17" s="83"/>
      <c r="P17" s="83"/>
      <c r="Q17" s="91"/>
      <c r="R17" s="101" t="s">
        <v>94</v>
      </c>
      <c r="S17" s="110"/>
      <c r="T17" s="110"/>
      <c r="U17" s="110"/>
      <c r="V17" s="122"/>
      <c r="W17" s="130" t="s">
        <v>58</v>
      </c>
      <c r="X17" s="56"/>
      <c r="Y17" s="56"/>
      <c r="Z17" s="56"/>
      <c r="AA17" s="56"/>
      <c r="AB17" s="25"/>
      <c r="AC17" s="72">
        <v>39365</v>
      </c>
      <c r="AD17" s="80"/>
      <c r="AE17" s="80"/>
      <c r="AF17" s="80"/>
      <c r="AG17" s="84"/>
      <c r="AH17" s="72">
        <v>39108</v>
      </c>
      <c r="AI17" s="80"/>
      <c r="AJ17" s="80"/>
      <c r="AK17" s="80"/>
      <c r="AL17" s="118"/>
      <c r="AM17" s="175"/>
      <c r="AN17" s="58"/>
      <c r="AO17" s="58"/>
      <c r="AP17" s="58"/>
      <c r="AQ17" s="58"/>
      <c r="AR17" s="58"/>
      <c r="AS17" s="58"/>
      <c r="AT17" s="63"/>
      <c r="AU17" s="182"/>
      <c r="AV17" s="139"/>
      <c r="AW17" s="139"/>
      <c r="AX17" s="139"/>
      <c r="AY17" s="190" t="s">
        <v>234</v>
      </c>
      <c r="AZ17" s="198"/>
      <c r="BA17" s="198"/>
      <c r="BB17" s="198"/>
      <c r="BC17" s="198"/>
      <c r="BD17" s="198"/>
      <c r="BE17" s="198"/>
      <c r="BF17" s="198"/>
      <c r="BG17" s="198"/>
      <c r="BH17" s="198"/>
      <c r="BI17" s="198"/>
      <c r="BJ17" s="198"/>
      <c r="BK17" s="198"/>
      <c r="BL17" s="198"/>
      <c r="BM17" s="209"/>
      <c r="BN17" s="214">
        <v>19618387</v>
      </c>
      <c r="BO17" s="217"/>
      <c r="BP17" s="217"/>
      <c r="BQ17" s="217"/>
      <c r="BR17" s="217"/>
      <c r="BS17" s="217"/>
      <c r="BT17" s="217"/>
      <c r="BU17" s="220"/>
      <c r="BV17" s="214">
        <v>19272917</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161</v>
      </c>
      <c r="C18" s="31"/>
      <c r="D18" s="31"/>
      <c r="E18" s="49"/>
      <c r="F18" s="49"/>
      <c r="G18" s="49"/>
      <c r="H18" s="49"/>
      <c r="I18" s="49"/>
      <c r="J18" s="49"/>
      <c r="K18" s="49"/>
      <c r="L18" s="70">
        <v>489.49</v>
      </c>
      <c r="M18" s="70"/>
      <c r="N18" s="70"/>
      <c r="O18" s="70"/>
      <c r="P18" s="70"/>
      <c r="Q18" s="70"/>
      <c r="R18" s="102"/>
      <c r="S18" s="102"/>
      <c r="T18" s="102"/>
      <c r="U18" s="102"/>
      <c r="V18" s="123"/>
      <c r="W18" s="131"/>
      <c r="X18" s="138"/>
      <c r="Y18" s="138"/>
      <c r="Z18" s="138"/>
      <c r="AA18" s="138"/>
      <c r="AB18" s="26"/>
      <c r="AC18" s="150">
        <v>73.900000000000006</v>
      </c>
      <c r="AD18" s="157"/>
      <c r="AE18" s="157"/>
      <c r="AF18" s="157"/>
      <c r="AG18" s="160"/>
      <c r="AH18" s="150">
        <v>73.099999999999994</v>
      </c>
      <c r="AI18" s="157"/>
      <c r="AJ18" s="157"/>
      <c r="AK18" s="157"/>
      <c r="AL18" s="172"/>
      <c r="AM18" s="175"/>
      <c r="AN18" s="58"/>
      <c r="AO18" s="58"/>
      <c r="AP18" s="58"/>
      <c r="AQ18" s="58"/>
      <c r="AR18" s="58"/>
      <c r="AS18" s="58"/>
      <c r="AT18" s="63"/>
      <c r="AU18" s="182"/>
      <c r="AV18" s="139"/>
      <c r="AW18" s="139"/>
      <c r="AX18" s="139"/>
      <c r="AY18" s="190" t="s">
        <v>236</v>
      </c>
      <c r="AZ18" s="198"/>
      <c r="BA18" s="198"/>
      <c r="BB18" s="198"/>
      <c r="BC18" s="198"/>
      <c r="BD18" s="198"/>
      <c r="BE18" s="198"/>
      <c r="BF18" s="198"/>
      <c r="BG18" s="198"/>
      <c r="BH18" s="198"/>
      <c r="BI18" s="198"/>
      <c r="BJ18" s="198"/>
      <c r="BK18" s="198"/>
      <c r="BL18" s="198"/>
      <c r="BM18" s="209"/>
      <c r="BN18" s="214">
        <v>31493713</v>
      </c>
      <c r="BO18" s="217"/>
      <c r="BP18" s="217"/>
      <c r="BQ18" s="217"/>
      <c r="BR18" s="217"/>
      <c r="BS18" s="217"/>
      <c r="BT18" s="217"/>
      <c r="BU18" s="220"/>
      <c r="BV18" s="214">
        <v>29507235</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84</v>
      </c>
      <c r="C19" s="31"/>
      <c r="D19" s="31"/>
      <c r="E19" s="49"/>
      <c r="F19" s="49"/>
      <c r="G19" s="49"/>
      <c r="H19" s="49"/>
      <c r="I19" s="49"/>
      <c r="J19" s="49"/>
      <c r="K19" s="49"/>
      <c r="L19" s="71">
        <v>233</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238</v>
      </c>
      <c r="AZ19" s="198"/>
      <c r="BA19" s="198"/>
      <c r="BB19" s="198"/>
      <c r="BC19" s="198"/>
      <c r="BD19" s="198"/>
      <c r="BE19" s="198"/>
      <c r="BF19" s="198"/>
      <c r="BG19" s="198"/>
      <c r="BH19" s="198"/>
      <c r="BI19" s="198"/>
      <c r="BJ19" s="198"/>
      <c r="BK19" s="198"/>
      <c r="BL19" s="198"/>
      <c r="BM19" s="209"/>
      <c r="BN19" s="214">
        <v>41532069</v>
      </c>
      <c r="BO19" s="217"/>
      <c r="BP19" s="217"/>
      <c r="BQ19" s="217"/>
      <c r="BR19" s="217"/>
      <c r="BS19" s="217"/>
      <c r="BT19" s="217"/>
      <c r="BU19" s="220"/>
      <c r="BV19" s="214">
        <v>39023717</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239</v>
      </c>
      <c r="C20" s="31"/>
      <c r="D20" s="31"/>
      <c r="E20" s="49"/>
      <c r="F20" s="49"/>
      <c r="G20" s="49"/>
      <c r="H20" s="49"/>
      <c r="I20" s="49"/>
      <c r="J20" s="49"/>
      <c r="K20" s="49"/>
      <c r="L20" s="71">
        <v>47821</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240</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209</v>
      </c>
      <c r="C22" s="33"/>
      <c r="D22" s="41"/>
      <c r="E22" s="50" t="s">
        <v>3</v>
      </c>
      <c r="F22" s="56"/>
      <c r="G22" s="56"/>
      <c r="H22" s="56"/>
      <c r="I22" s="56"/>
      <c r="J22" s="56"/>
      <c r="K22" s="25"/>
      <c r="L22" s="50" t="s">
        <v>87</v>
      </c>
      <c r="M22" s="56"/>
      <c r="N22" s="56"/>
      <c r="O22" s="56"/>
      <c r="P22" s="25"/>
      <c r="Q22" s="92" t="s">
        <v>243</v>
      </c>
      <c r="R22" s="104"/>
      <c r="S22" s="104"/>
      <c r="T22" s="104"/>
      <c r="U22" s="104"/>
      <c r="V22" s="125"/>
      <c r="W22" s="133" t="s">
        <v>245</v>
      </c>
      <c r="X22" s="33"/>
      <c r="Y22" s="41"/>
      <c r="Z22" s="50" t="s">
        <v>3</v>
      </c>
      <c r="AA22" s="56"/>
      <c r="AB22" s="56"/>
      <c r="AC22" s="56"/>
      <c r="AD22" s="56"/>
      <c r="AE22" s="56"/>
      <c r="AF22" s="56"/>
      <c r="AG22" s="25"/>
      <c r="AH22" s="163" t="s">
        <v>246</v>
      </c>
      <c r="AI22" s="56"/>
      <c r="AJ22" s="56"/>
      <c r="AK22" s="56"/>
      <c r="AL22" s="25"/>
      <c r="AM22" s="163" t="s">
        <v>250</v>
      </c>
      <c r="AN22" s="178"/>
      <c r="AO22" s="178"/>
      <c r="AP22" s="178"/>
      <c r="AQ22" s="178"/>
      <c r="AR22" s="180"/>
      <c r="AS22" s="92" t="s">
        <v>243</v>
      </c>
      <c r="AT22" s="104"/>
      <c r="AU22" s="104"/>
      <c r="AV22" s="104"/>
      <c r="AW22" s="104"/>
      <c r="AX22" s="187"/>
      <c r="AY22" s="189" t="s">
        <v>81</v>
      </c>
      <c r="AZ22" s="197"/>
      <c r="BA22" s="197"/>
      <c r="BB22" s="197"/>
      <c r="BC22" s="197"/>
      <c r="BD22" s="197"/>
      <c r="BE22" s="197"/>
      <c r="BF22" s="197"/>
      <c r="BG22" s="197"/>
      <c r="BH22" s="197"/>
      <c r="BI22" s="197"/>
      <c r="BJ22" s="197"/>
      <c r="BK22" s="197"/>
      <c r="BL22" s="197"/>
      <c r="BM22" s="208"/>
      <c r="BN22" s="213">
        <v>64894105</v>
      </c>
      <c r="BO22" s="216"/>
      <c r="BP22" s="216"/>
      <c r="BQ22" s="216"/>
      <c r="BR22" s="216"/>
      <c r="BS22" s="216"/>
      <c r="BT22" s="216"/>
      <c r="BU22" s="219"/>
      <c r="BV22" s="213">
        <v>67715577</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253</v>
      </c>
      <c r="AZ23" s="198"/>
      <c r="BA23" s="198"/>
      <c r="BB23" s="198"/>
      <c r="BC23" s="198"/>
      <c r="BD23" s="198"/>
      <c r="BE23" s="198"/>
      <c r="BF23" s="198"/>
      <c r="BG23" s="198"/>
      <c r="BH23" s="198"/>
      <c r="BI23" s="198"/>
      <c r="BJ23" s="198"/>
      <c r="BK23" s="198"/>
      <c r="BL23" s="198"/>
      <c r="BM23" s="209"/>
      <c r="BN23" s="214">
        <v>42733999</v>
      </c>
      <c r="BO23" s="217"/>
      <c r="BP23" s="217"/>
      <c r="BQ23" s="217"/>
      <c r="BR23" s="217"/>
      <c r="BS23" s="217"/>
      <c r="BT23" s="217"/>
      <c r="BU23" s="220"/>
      <c r="BV23" s="214">
        <v>42492516</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254</v>
      </c>
      <c r="F24" s="58"/>
      <c r="G24" s="58"/>
      <c r="H24" s="58"/>
      <c r="I24" s="58"/>
      <c r="J24" s="58"/>
      <c r="K24" s="63"/>
      <c r="L24" s="72">
        <v>1</v>
      </c>
      <c r="M24" s="80"/>
      <c r="N24" s="80"/>
      <c r="O24" s="80"/>
      <c r="P24" s="84"/>
      <c r="Q24" s="72">
        <v>9400</v>
      </c>
      <c r="R24" s="80"/>
      <c r="S24" s="80"/>
      <c r="T24" s="80"/>
      <c r="U24" s="80"/>
      <c r="V24" s="84"/>
      <c r="W24" s="134"/>
      <c r="X24" s="34"/>
      <c r="Y24" s="42"/>
      <c r="Z24" s="52" t="s">
        <v>255</v>
      </c>
      <c r="AA24" s="58"/>
      <c r="AB24" s="58"/>
      <c r="AC24" s="58"/>
      <c r="AD24" s="58"/>
      <c r="AE24" s="58"/>
      <c r="AF24" s="58"/>
      <c r="AG24" s="63"/>
      <c r="AH24" s="72">
        <v>1067</v>
      </c>
      <c r="AI24" s="80"/>
      <c r="AJ24" s="80"/>
      <c r="AK24" s="80"/>
      <c r="AL24" s="84"/>
      <c r="AM24" s="72">
        <v>3393060</v>
      </c>
      <c r="AN24" s="80"/>
      <c r="AO24" s="80"/>
      <c r="AP24" s="80"/>
      <c r="AQ24" s="80"/>
      <c r="AR24" s="84"/>
      <c r="AS24" s="72">
        <v>3180</v>
      </c>
      <c r="AT24" s="80"/>
      <c r="AU24" s="80"/>
      <c r="AV24" s="80"/>
      <c r="AW24" s="80"/>
      <c r="AX24" s="118"/>
      <c r="AY24" s="191" t="s">
        <v>256</v>
      </c>
      <c r="AZ24" s="199"/>
      <c r="BA24" s="199"/>
      <c r="BB24" s="199"/>
      <c r="BC24" s="199"/>
      <c r="BD24" s="199"/>
      <c r="BE24" s="199"/>
      <c r="BF24" s="199"/>
      <c r="BG24" s="199"/>
      <c r="BH24" s="199"/>
      <c r="BI24" s="199"/>
      <c r="BJ24" s="199"/>
      <c r="BK24" s="199"/>
      <c r="BL24" s="199"/>
      <c r="BM24" s="210"/>
      <c r="BN24" s="214">
        <v>47878310</v>
      </c>
      <c r="BO24" s="217"/>
      <c r="BP24" s="217"/>
      <c r="BQ24" s="217"/>
      <c r="BR24" s="217"/>
      <c r="BS24" s="217"/>
      <c r="BT24" s="217"/>
      <c r="BU24" s="220"/>
      <c r="BV24" s="214">
        <v>48895772</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259</v>
      </c>
      <c r="F25" s="58"/>
      <c r="G25" s="58"/>
      <c r="H25" s="58"/>
      <c r="I25" s="58"/>
      <c r="J25" s="58"/>
      <c r="K25" s="63"/>
      <c r="L25" s="72">
        <v>2</v>
      </c>
      <c r="M25" s="80"/>
      <c r="N25" s="80"/>
      <c r="O25" s="80"/>
      <c r="P25" s="84"/>
      <c r="Q25" s="72">
        <v>7650</v>
      </c>
      <c r="R25" s="80"/>
      <c r="S25" s="80"/>
      <c r="T25" s="80"/>
      <c r="U25" s="80"/>
      <c r="V25" s="84"/>
      <c r="W25" s="134"/>
      <c r="X25" s="34"/>
      <c r="Y25" s="42"/>
      <c r="Z25" s="52" t="s">
        <v>260</v>
      </c>
      <c r="AA25" s="58"/>
      <c r="AB25" s="58"/>
      <c r="AC25" s="58"/>
      <c r="AD25" s="58"/>
      <c r="AE25" s="58"/>
      <c r="AF25" s="58"/>
      <c r="AG25" s="63"/>
      <c r="AH25" s="72">
        <v>181</v>
      </c>
      <c r="AI25" s="80"/>
      <c r="AJ25" s="80"/>
      <c r="AK25" s="80"/>
      <c r="AL25" s="84"/>
      <c r="AM25" s="72">
        <v>610332</v>
      </c>
      <c r="AN25" s="80"/>
      <c r="AO25" s="80"/>
      <c r="AP25" s="80"/>
      <c r="AQ25" s="80"/>
      <c r="AR25" s="84"/>
      <c r="AS25" s="72">
        <v>3372</v>
      </c>
      <c r="AT25" s="80"/>
      <c r="AU25" s="80"/>
      <c r="AV25" s="80"/>
      <c r="AW25" s="80"/>
      <c r="AX25" s="118"/>
      <c r="AY25" s="189" t="s">
        <v>261</v>
      </c>
      <c r="AZ25" s="197"/>
      <c r="BA25" s="197"/>
      <c r="BB25" s="197"/>
      <c r="BC25" s="197"/>
      <c r="BD25" s="197"/>
      <c r="BE25" s="197"/>
      <c r="BF25" s="197"/>
      <c r="BG25" s="197"/>
      <c r="BH25" s="197"/>
      <c r="BI25" s="197"/>
      <c r="BJ25" s="197"/>
      <c r="BK25" s="197"/>
      <c r="BL25" s="197"/>
      <c r="BM25" s="208"/>
      <c r="BN25" s="213">
        <v>23819045</v>
      </c>
      <c r="BO25" s="216"/>
      <c r="BP25" s="216"/>
      <c r="BQ25" s="216"/>
      <c r="BR25" s="216"/>
      <c r="BS25" s="216"/>
      <c r="BT25" s="216"/>
      <c r="BU25" s="219"/>
      <c r="BV25" s="213">
        <v>27121396</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230</v>
      </c>
      <c r="F26" s="58"/>
      <c r="G26" s="58"/>
      <c r="H26" s="58"/>
      <c r="I26" s="58"/>
      <c r="J26" s="58"/>
      <c r="K26" s="63"/>
      <c r="L26" s="72">
        <v>1</v>
      </c>
      <c r="M26" s="80"/>
      <c r="N26" s="80"/>
      <c r="O26" s="80"/>
      <c r="P26" s="84"/>
      <c r="Q26" s="72">
        <v>7020</v>
      </c>
      <c r="R26" s="80"/>
      <c r="S26" s="80"/>
      <c r="T26" s="80"/>
      <c r="U26" s="80"/>
      <c r="V26" s="84"/>
      <c r="W26" s="134"/>
      <c r="X26" s="34"/>
      <c r="Y26" s="42"/>
      <c r="Z26" s="52" t="s">
        <v>264</v>
      </c>
      <c r="AA26" s="143"/>
      <c r="AB26" s="143"/>
      <c r="AC26" s="143"/>
      <c r="AD26" s="143"/>
      <c r="AE26" s="143"/>
      <c r="AF26" s="143"/>
      <c r="AG26" s="161"/>
      <c r="AH26" s="72">
        <v>17</v>
      </c>
      <c r="AI26" s="80"/>
      <c r="AJ26" s="80"/>
      <c r="AK26" s="80"/>
      <c r="AL26" s="84"/>
      <c r="AM26" s="72">
        <v>44149</v>
      </c>
      <c r="AN26" s="80"/>
      <c r="AO26" s="80"/>
      <c r="AP26" s="80"/>
      <c r="AQ26" s="80"/>
      <c r="AR26" s="84"/>
      <c r="AS26" s="72">
        <v>2597</v>
      </c>
      <c r="AT26" s="80"/>
      <c r="AU26" s="80"/>
      <c r="AV26" s="80"/>
      <c r="AW26" s="80"/>
      <c r="AX26" s="118"/>
      <c r="AY26" s="192" t="s">
        <v>165</v>
      </c>
      <c r="AZ26" s="111"/>
      <c r="BA26" s="111"/>
      <c r="BB26" s="111"/>
      <c r="BC26" s="111"/>
      <c r="BD26" s="111"/>
      <c r="BE26" s="111"/>
      <c r="BF26" s="111"/>
      <c r="BG26" s="111"/>
      <c r="BH26" s="111"/>
      <c r="BI26" s="111"/>
      <c r="BJ26" s="111"/>
      <c r="BK26" s="111"/>
      <c r="BL26" s="111"/>
      <c r="BM26" s="211"/>
      <c r="BN26" s="214">
        <v>2637000</v>
      </c>
      <c r="BO26" s="217"/>
      <c r="BP26" s="217"/>
      <c r="BQ26" s="217"/>
      <c r="BR26" s="217"/>
      <c r="BS26" s="217"/>
      <c r="BT26" s="217"/>
      <c r="BU26" s="220"/>
      <c r="BV26" s="214">
        <v>2534450</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155</v>
      </c>
      <c r="F27" s="58"/>
      <c r="G27" s="58"/>
      <c r="H27" s="58"/>
      <c r="I27" s="58"/>
      <c r="J27" s="58"/>
      <c r="K27" s="63"/>
      <c r="L27" s="72">
        <v>1</v>
      </c>
      <c r="M27" s="80"/>
      <c r="N27" s="80"/>
      <c r="O27" s="80"/>
      <c r="P27" s="84"/>
      <c r="Q27" s="72">
        <v>5200</v>
      </c>
      <c r="R27" s="80"/>
      <c r="S27" s="80"/>
      <c r="T27" s="80"/>
      <c r="U27" s="80"/>
      <c r="V27" s="84"/>
      <c r="W27" s="134"/>
      <c r="X27" s="34"/>
      <c r="Y27" s="42"/>
      <c r="Z27" s="52" t="s">
        <v>207</v>
      </c>
      <c r="AA27" s="58"/>
      <c r="AB27" s="58"/>
      <c r="AC27" s="58"/>
      <c r="AD27" s="58"/>
      <c r="AE27" s="58"/>
      <c r="AF27" s="58"/>
      <c r="AG27" s="63"/>
      <c r="AH27" s="72">
        <v>13</v>
      </c>
      <c r="AI27" s="80"/>
      <c r="AJ27" s="80"/>
      <c r="AK27" s="80"/>
      <c r="AL27" s="84"/>
      <c r="AM27" s="72">
        <v>45718</v>
      </c>
      <c r="AN27" s="80"/>
      <c r="AO27" s="80"/>
      <c r="AP27" s="80"/>
      <c r="AQ27" s="80"/>
      <c r="AR27" s="84"/>
      <c r="AS27" s="72">
        <v>3517</v>
      </c>
      <c r="AT27" s="80"/>
      <c r="AU27" s="80"/>
      <c r="AV27" s="80"/>
      <c r="AW27" s="80"/>
      <c r="AX27" s="118"/>
      <c r="AY27" s="193" t="s">
        <v>265</v>
      </c>
      <c r="AZ27" s="200"/>
      <c r="BA27" s="200"/>
      <c r="BB27" s="200"/>
      <c r="BC27" s="200"/>
      <c r="BD27" s="200"/>
      <c r="BE27" s="200"/>
      <c r="BF27" s="200"/>
      <c r="BG27" s="200"/>
      <c r="BH27" s="200"/>
      <c r="BI27" s="200"/>
      <c r="BJ27" s="200"/>
      <c r="BK27" s="200"/>
      <c r="BL27" s="200"/>
      <c r="BM27" s="212"/>
      <c r="BN27" s="215">
        <v>1594102</v>
      </c>
      <c r="BO27" s="218"/>
      <c r="BP27" s="218"/>
      <c r="BQ27" s="218"/>
      <c r="BR27" s="218"/>
      <c r="BS27" s="218"/>
      <c r="BT27" s="218"/>
      <c r="BU27" s="221"/>
      <c r="BV27" s="215">
        <v>1593599</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267</v>
      </c>
      <c r="F28" s="58"/>
      <c r="G28" s="58"/>
      <c r="H28" s="58"/>
      <c r="I28" s="58"/>
      <c r="J28" s="58"/>
      <c r="K28" s="63"/>
      <c r="L28" s="72">
        <v>1</v>
      </c>
      <c r="M28" s="80"/>
      <c r="N28" s="80"/>
      <c r="O28" s="80"/>
      <c r="P28" s="84"/>
      <c r="Q28" s="72">
        <v>4800</v>
      </c>
      <c r="R28" s="80"/>
      <c r="S28" s="80"/>
      <c r="T28" s="80"/>
      <c r="U28" s="80"/>
      <c r="V28" s="84"/>
      <c r="W28" s="134"/>
      <c r="X28" s="34"/>
      <c r="Y28" s="42"/>
      <c r="Z28" s="52" t="s">
        <v>268</v>
      </c>
      <c r="AA28" s="58"/>
      <c r="AB28" s="58"/>
      <c r="AC28" s="58"/>
      <c r="AD28" s="58"/>
      <c r="AE28" s="58"/>
      <c r="AF28" s="58"/>
      <c r="AG28" s="63"/>
      <c r="AH28" s="72" t="s">
        <v>32</v>
      </c>
      <c r="AI28" s="80"/>
      <c r="AJ28" s="80"/>
      <c r="AK28" s="80"/>
      <c r="AL28" s="84"/>
      <c r="AM28" s="72" t="s">
        <v>32</v>
      </c>
      <c r="AN28" s="80"/>
      <c r="AO28" s="80"/>
      <c r="AP28" s="80"/>
      <c r="AQ28" s="80"/>
      <c r="AR28" s="84"/>
      <c r="AS28" s="72" t="s">
        <v>32</v>
      </c>
      <c r="AT28" s="80"/>
      <c r="AU28" s="80"/>
      <c r="AV28" s="80"/>
      <c r="AW28" s="80"/>
      <c r="AX28" s="118"/>
      <c r="AY28" s="194" t="s">
        <v>173</v>
      </c>
      <c r="AZ28" s="201"/>
      <c r="BA28" s="201"/>
      <c r="BB28" s="204"/>
      <c r="BC28" s="189" t="s">
        <v>55</v>
      </c>
      <c r="BD28" s="197"/>
      <c r="BE28" s="197"/>
      <c r="BF28" s="197"/>
      <c r="BG28" s="197"/>
      <c r="BH28" s="197"/>
      <c r="BI28" s="197"/>
      <c r="BJ28" s="197"/>
      <c r="BK28" s="197"/>
      <c r="BL28" s="197"/>
      <c r="BM28" s="208"/>
      <c r="BN28" s="213">
        <v>6066340</v>
      </c>
      <c r="BO28" s="216"/>
      <c r="BP28" s="216"/>
      <c r="BQ28" s="216"/>
      <c r="BR28" s="216"/>
      <c r="BS28" s="216"/>
      <c r="BT28" s="216"/>
      <c r="BU28" s="219"/>
      <c r="BV28" s="213">
        <v>6552910</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269</v>
      </c>
      <c r="F29" s="58"/>
      <c r="G29" s="58"/>
      <c r="H29" s="58"/>
      <c r="I29" s="58"/>
      <c r="J29" s="58"/>
      <c r="K29" s="63"/>
      <c r="L29" s="72">
        <v>26</v>
      </c>
      <c r="M29" s="80"/>
      <c r="N29" s="80"/>
      <c r="O29" s="80"/>
      <c r="P29" s="84"/>
      <c r="Q29" s="72">
        <v>4400</v>
      </c>
      <c r="R29" s="80"/>
      <c r="S29" s="80"/>
      <c r="T29" s="80"/>
      <c r="U29" s="80"/>
      <c r="V29" s="84"/>
      <c r="W29" s="135"/>
      <c r="X29" s="140"/>
      <c r="Y29" s="142"/>
      <c r="Z29" s="52" t="s">
        <v>96</v>
      </c>
      <c r="AA29" s="58"/>
      <c r="AB29" s="58"/>
      <c r="AC29" s="58"/>
      <c r="AD29" s="58"/>
      <c r="AE29" s="58"/>
      <c r="AF29" s="58"/>
      <c r="AG29" s="63"/>
      <c r="AH29" s="72">
        <v>1080</v>
      </c>
      <c r="AI29" s="80"/>
      <c r="AJ29" s="80"/>
      <c r="AK29" s="80"/>
      <c r="AL29" s="84"/>
      <c r="AM29" s="72">
        <v>3438778</v>
      </c>
      <c r="AN29" s="80"/>
      <c r="AO29" s="80"/>
      <c r="AP29" s="80"/>
      <c r="AQ29" s="80"/>
      <c r="AR29" s="84"/>
      <c r="AS29" s="72">
        <v>3184</v>
      </c>
      <c r="AT29" s="80"/>
      <c r="AU29" s="80"/>
      <c r="AV29" s="80"/>
      <c r="AW29" s="80"/>
      <c r="AX29" s="118"/>
      <c r="AY29" s="195"/>
      <c r="AZ29" s="202"/>
      <c r="BA29" s="202"/>
      <c r="BB29" s="205"/>
      <c r="BC29" s="190" t="s">
        <v>270</v>
      </c>
      <c r="BD29" s="198"/>
      <c r="BE29" s="198"/>
      <c r="BF29" s="198"/>
      <c r="BG29" s="198"/>
      <c r="BH29" s="198"/>
      <c r="BI29" s="198"/>
      <c r="BJ29" s="198"/>
      <c r="BK29" s="198"/>
      <c r="BL29" s="198"/>
      <c r="BM29" s="209"/>
      <c r="BN29" s="214" t="s">
        <v>32</v>
      </c>
      <c r="BO29" s="217"/>
      <c r="BP29" s="217"/>
      <c r="BQ29" s="217"/>
      <c r="BR29" s="217"/>
      <c r="BS29" s="217"/>
      <c r="BT29" s="217"/>
      <c r="BU29" s="220"/>
      <c r="BV29" s="214" t="s">
        <v>32</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175</v>
      </c>
      <c r="X30" s="141"/>
      <c r="Y30" s="141"/>
      <c r="Z30" s="141"/>
      <c r="AA30" s="141"/>
      <c r="AB30" s="141"/>
      <c r="AC30" s="141"/>
      <c r="AD30" s="141"/>
      <c r="AE30" s="141"/>
      <c r="AF30" s="141"/>
      <c r="AG30" s="162"/>
      <c r="AH30" s="150">
        <v>97.9</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98</v>
      </c>
      <c r="BD30" s="199"/>
      <c r="BE30" s="199"/>
      <c r="BF30" s="199"/>
      <c r="BG30" s="199"/>
      <c r="BH30" s="199"/>
      <c r="BI30" s="199"/>
      <c r="BJ30" s="199"/>
      <c r="BK30" s="199"/>
      <c r="BL30" s="199"/>
      <c r="BM30" s="210"/>
      <c r="BN30" s="215">
        <v>8502761</v>
      </c>
      <c r="BO30" s="218"/>
      <c r="BP30" s="218"/>
      <c r="BQ30" s="218"/>
      <c r="BR30" s="218"/>
      <c r="BS30" s="218"/>
      <c r="BT30" s="218"/>
      <c r="BU30" s="221"/>
      <c r="BV30" s="215">
        <v>8207288</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271</v>
      </c>
      <c r="D32" s="36"/>
      <c r="E32" s="36"/>
      <c r="F32" s="36"/>
      <c r="G32" s="36"/>
      <c r="H32" s="36"/>
      <c r="I32" s="36"/>
      <c r="J32" s="36"/>
      <c r="K32" s="36"/>
      <c r="L32" s="36"/>
      <c r="M32" s="36"/>
      <c r="N32" s="36"/>
      <c r="O32" s="36"/>
      <c r="P32" s="36"/>
      <c r="Q32" s="36"/>
      <c r="R32" s="36"/>
      <c r="S32" s="36"/>
      <c r="U32" s="111" t="s">
        <v>273</v>
      </c>
      <c r="V32" s="111"/>
      <c r="W32" s="111"/>
      <c r="X32" s="111"/>
      <c r="Y32" s="111"/>
      <c r="Z32" s="111"/>
      <c r="AA32" s="111"/>
      <c r="AB32" s="111"/>
      <c r="AC32" s="111"/>
      <c r="AD32" s="111"/>
      <c r="AE32" s="111"/>
      <c r="AF32" s="111"/>
      <c r="AG32" s="111"/>
      <c r="AH32" s="111"/>
      <c r="AI32" s="111"/>
      <c r="AJ32" s="111"/>
      <c r="AK32" s="111"/>
      <c r="AM32" s="111" t="s">
        <v>191</v>
      </c>
      <c r="AN32" s="111"/>
      <c r="AO32" s="111"/>
      <c r="AP32" s="111"/>
      <c r="AQ32" s="111"/>
      <c r="AR32" s="111"/>
      <c r="AS32" s="111"/>
      <c r="AT32" s="111"/>
      <c r="AU32" s="111"/>
      <c r="AV32" s="111"/>
      <c r="AW32" s="111"/>
      <c r="AX32" s="111"/>
      <c r="AY32" s="111"/>
      <c r="AZ32" s="111"/>
      <c r="BA32" s="111"/>
      <c r="BB32" s="111"/>
      <c r="BC32" s="111"/>
      <c r="BE32" s="111" t="s">
        <v>275</v>
      </c>
      <c r="BF32" s="111"/>
      <c r="BG32" s="111"/>
      <c r="BH32" s="111"/>
      <c r="BI32" s="111"/>
      <c r="BJ32" s="111"/>
      <c r="BK32" s="111"/>
      <c r="BL32" s="111"/>
      <c r="BM32" s="111"/>
      <c r="BN32" s="111"/>
      <c r="BO32" s="111"/>
      <c r="BP32" s="111"/>
      <c r="BQ32" s="111"/>
      <c r="BR32" s="111"/>
      <c r="BS32" s="111"/>
      <c r="BT32" s="111"/>
      <c r="BU32" s="111"/>
      <c r="BW32" s="111" t="s">
        <v>276</v>
      </c>
      <c r="BX32" s="111"/>
      <c r="BY32" s="111"/>
      <c r="BZ32" s="111"/>
      <c r="CA32" s="111"/>
      <c r="CB32" s="111"/>
      <c r="CC32" s="111"/>
      <c r="CD32" s="111"/>
      <c r="CE32" s="111"/>
      <c r="CF32" s="111"/>
      <c r="CG32" s="111"/>
      <c r="CH32" s="111"/>
      <c r="CI32" s="111"/>
      <c r="CJ32" s="111"/>
      <c r="CK32" s="111"/>
      <c r="CL32" s="111"/>
      <c r="CM32" s="111"/>
      <c r="CO32" s="111" t="s">
        <v>278</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279</v>
      </c>
      <c r="D33" s="37"/>
      <c r="E33" s="54" t="s">
        <v>280</v>
      </c>
      <c r="F33" s="54"/>
      <c r="G33" s="54"/>
      <c r="H33" s="54"/>
      <c r="I33" s="54"/>
      <c r="J33" s="54"/>
      <c r="K33" s="54"/>
      <c r="L33" s="54"/>
      <c r="M33" s="54"/>
      <c r="N33" s="54"/>
      <c r="O33" s="54"/>
      <c r="P33" s="54"/>
      <c r="Q33" s="54"/>
      <c r="R33" s="54"/>
      <c r="S33" s="54"/>
      <c r="T33" s="54"/>
      <c r="U33" s="37" t="s">
        <v>279</v>
      </c>
      <c r="V33" s="37"/>
      <c r="W33" s="54" t="s">
        <v>280</v>
      </c>
      <c r="X33" s="54"/>
      <c r="Y33" s="54"/>
      <c r="Z33" s="54"/>
      <c r="AA33" s="54"/>
      <c r="AB33" s="54"/>
      <c r="AC33" s="54"/>
      <c r="AD33" s="54"/>
      <c r="AE33" s="54"/>
      <c r="AF33" s="54"/>
      <c r="AG33" s="54"/>
      <c r="AH33" s="54"/>
      <c r="AI33" s="54"/>
      <c r="AJ33" s="54"/>
      <c r="AK33" s="54"/>
      <c r="AL33" s="54"/>
      <c r="AM33" s="37" t="s">
        <v>279</v>
      </c>
      <c r="AN33" s="37"/>
      <c r="AO33" s="54" t="s">
        <v>280</v>
      </c>
      <c r="AP33" s="54"/>
      <c r="AQ33" s="54"/>
      <c r="AR33" s="54"/>
      <c r="AS33" s="54"/>
      <c r="AT33" s="54"/>
      <c r="AU33" s="54"/>
      <c r="AV33" s="54"/>
      <c r="AW33" s="54"/>
      <c r="AX33" s="54"/>
      <c r="AY33" s="54"/>
      <c r="AZ33" s="54"/>
      <c r="BA33" s="54"/>
      <c r="BB33" s="54"/>
      <c r="BC33" s="54"/>
      <c r="BD33" s="37"/>
      <c r="BE33" s="54" t="s">
        <v>281</v>
      </c>
      <c r="BF33" s="54"/>
      <c r="BG33" s="54" t="s">
        <v>284</v>
      </c>
      <c r="BH33" s="54"/>
      <c r="BI33" s="54"/>
      <c r="BJ33" s="54"/>
      <c r="BK33" s="54"/>
      <c r="BL33" s="54"/>
      <c r="BM33" s="54"/>
      <c r="BN33" s="54"/>
      <c r="BO33" s="54"/>
      <c r="BP33" s="54"/>
      <c r="BQ33" s="54"/>
      <c r="BR33" s="54"/>
      <c r="BS33" s="54"/>
      <c r="BT33" s="54"/>
      <c r="BU33" s="54"/>
      <c r="BV33" s="37"/>
      <c r="BW33" s="37" t="s">
        <v>281</v>
      </c>
      <c r="BX33" s="37"/>
      <c r="BY33" s="54" t="s">
        <v>285</v>
      </c>
      <c r="BZ33" s="54"/>
      <c r="CA33" s="54"/>
      <c r="CB33" s="54"/>
      <c r="CC33" s="54"/>
      <c r="CD33" s="54"/>
      <c r="CE33" s="54"/>
      <c r="CF33" s="54"/>
      <c r="CG33" s="54"/>
      <c r="CH33" s="54"/>
      <c r="CI33" s="54"/>
      <c r="CJ33" s="54"/>
      <c r="CK33" s="54"/>
      <c r="CL33" s="54"/>
      <c r="CM33" s="54"/>
      <c r="CN33" s="54"/>
      <c r="CO33" s="37" t="s">
        <v>279</v>
      </c>
      <c r="CP33" s="37"/>
      <c r="CQ33" s="54" t="s">
        <v>222</v>
      </c>
      <c r="CR33" s="54"/>
      <c r="CS33" s="54"/>
      <c r="CT33" s="54"/>
      <c r="CU33" s="54"/>
      <c r="CV33" s="54"/>
      <c r="CW33" s="54"/>
      <c r="CX33" s="54"/>
      <c r="CY33" s="54"/>
      <c r="CZ33" s="54"/>
      <c r="DA33" s="54"/>
      <c r="DB33" s="54"/>
      <c r="DC33" s="54"/>
      <c r="DD33" s="54"/>
      <c r="DE33" s="54"/>
      <c r="DF33" s="54"/>
      <c r="DG33" s="253" t="s">
        <v>288</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7</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10</v>
      </c>
      <c r="AN34" s="38"/>
      <c r="AO34" s="55" t="str">
        <f>IF('各会計、関係団体の財政状況及び健全化判断比率'!B31="","",'各会計、関係団体の財政状況及び健全化判断比率'!B31)</f>
        <v>下水道事業会計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12</v>
      </c>
      <c r="BX34" s="38"/>
      <c r="BY34" s="55" t="str">
        <f>IF('各会計、関係団体の財政状況及び健全化判断比率'!B68="","",'各会計、関係団体の財政状況及び健全化判断比率'!B68)</f>
        <v>広島県水道広域連合企業団（水道用水供給事業会計）</v>
      </c>
      <c r="BZ34" s="55"/>
      <c r="CA34" s="55"/>
      <c r="CB34" s="55"/>
      <c r="CC34" s="55"/>
      <c r="CD34" s="55"/>
      <c r="CE34" s="55"/>
      <c r="CF34" s="55"/>
      <c r="CG34" s="55"/>
      <c r="CH34" s="55"/>
      <c r="CI34" s="55"/>
      <c r="CJ34" s="55"/>
      <c r="CK34" s="55"/>
      <c r="CL34" s="55"/>
      <c r="CM34" s="55"/>
      <c r="CN34" s="2"/>
      <c r="CO34" s="38">
        <f>IF(CQ34="","",MAX(C34:D43,U34:V43,AM34:AN43,BE34:BF43,BW34:BX43)+1)</f>
        <v>18</v>
      </c>
      <c r="CP34" s="38"/>
      <c r="CQ34" s="55" t="str">
        <f>IF('各会計、関係団体の財政状況及び健全化判断比率'!BS7="","",'各会計、関係団体の財政状況及び健全化判断比率'!BS7)</f>
        <v>廿日市市芸術文化振興事業団</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漁港管理特別会計</v>
      </c>
      <c r="F35" s="55"/>
      <c r="G35" s="55"/>
      <c r="H35" s="55"/>
      <c r="I35" s="55"/>
      <c r="J35" s="55"/>
      <c r="K35" s="55"/>
      <c r="L35" s="55"/>
      <c r="M35" s="55"/>
      <c r="N35" s="55"/>
      <c r="O35" s="55"/>
      <c r="P35" s="55"/>
      <c r="Q35" s="55"/>
      <c r="R35" s="55"/>
      <c r="S35" s="55"/>
      <c r="T35" s="2"/>
      <c r="U35" s="38">
        <f t="shared" ref="U35:U43" si="1">IF(W35="","",U34+1)</f>
        <v>8</v>
      </c>
      <c r="V35" s="38"/>
      <c r="W35" s="55" t="str">
        <f>IF('各会計、関係団体の財政状況及び健全化判断比率'!B29="","",'各会計、関係団体の財政状況及び健全化判断比率'!B29)</f>
        <v>介護保険特別会計</v>
      </c>
      <c r="X35" s="55"/>
      <c r="Y35" s="55"/>
      <c r="Z35" s="55"/>
      <c r="AA35" s="55"/>
      <c r="AB35" s="55"/>
      <c r="AC35" s="55"/>
      <c r="AD35" s="55"/>
      <c r="AE35" s="55"/>
      <c r="AF35" s="55"/>
      <c r="AG35" s="55"/>
      <c r="AH35" s="55"/>
      <c r="AI35" s="55"/>
      <c r="AJ35" s="55"/>
      <c r="AK35" s="55"/>
      <c r="AL35" s="2"/>
      <c r="AM35" s="38">
        <f t="shared" ref="AM35:AM43" si="2">IF(AO35="","",AM34+1)</f>
        <v>11</v>
      </c>
      <c r="AN35" s="38"/>
      <c r="AO35" s="55" t="str">
        <f>IF('各会計、関係団体の財政状況及び健全化判断比率'!B32="","",'各会計、関係団体の財政状況及び健全化判断比率'!B32)</f>
        <v>国民宿舎事業会計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13</v>
      </c>
      <c r="BX35" s="38"/>
      <c r="BY35" s="55" t="str">
        <f>IF('各会計、関係団体の財政状況及び健全化判断比率'!B69="","",'各会計、関係団体の財政状況及び健全化判断比率'!B69)</f>
        <v>広島県水道広域連合企業団（工業用水道事業会計）</v>
      </c>
      <c r="BZ35" s="55"/>
      <c r="CA35" s="55"/>
      <c r="CB35" s="55"/>
      <c r="CC35" s="55"/>
      <c r="CD35" s="55"/>
      <c r="CE35" s="55"/>
      <c r="CF35" s="55"/>
      <c r="CG35" s="55"/>
      <c r="CH35" s="55"/>
      <c r="CI35" s="55"/>
      <c r="CJ35" s="55"/>
      <c r="CK35" s="55"/>
      <c r="CL35" s="55"/>
      <c r="CM35" s="55"/>
      <c r="CN35" s="2"/>
      <c r="CO35" s="38">
        <f t="shared" ref="CO35:CO43" si="5">IF(CQ35="","",CO34+1)</f>
        <v>19</v>
      </c>
      <c r="CP35" s="38"/>
      <c r="CQ35" s="55" t="str">
        <f>IF('各会計、関係団体の財政状況及び健全化判断比率'!BS8="","",'各会計、関係団体の財政状況及び健全化判断比率'!BS8)</f>
        <v>廿日市市水産振興基金</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f t="shared" si="0"/>
        <v>3</v>
      </c>
      <c r="D36" s="38"/>
      <c r="E36" s="55" t="str">
        <f>IF('各会計、関係団体の財政状況及び健全化判断比率'!B9="","",'各会計、関係団体の財政状況及び健全化判断比率'!B9)</f>
        <v>墓地管理事業特別会計</v>
      </c>
      <c r="F36" s="55"/>
      <c r="G36" s="55"/>
      <c r="H36" s="55"/>
      <c r="I36" s="55"/>
      <c r="J36" s="55"/>
      <c r="K36" s="55"/>
      <c r="L36" s="55"/>
      <c r="M36" s="55"/>
      <c r="N36" s="55"/>
      <c r="O36" s="55"/>
      <c r="P36" s="55"/>
      <c r="Q36" s="55"/>
      <c r="R36" s="55"/>
      <c r="S36" s="55"/>
      <c r="T36" s="2"/>
      <c r="U36" s="38">
        <f t="shared" si="1"/>
        <v>9</v>
      </c>
      <c r="V36" s="38"/>
      <c r="W36" s="55" t="str">
        <f>IF('各会計、関係団体の財政状況及び健全化判断比率'!B30="","",'各会計、関係団体の財政状況及び健全化判断比率'!B30)</f>
        <v>後期高齢者医療特別会計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14</v>
      </c>
      <c r="BX36" s="38"/>
      <c r="BY36" s="55" t="str">
        <f>IF('各会計、関係団体の財政状況及び健全化判断比率'!B70="","",'各会計、関係団体の財政状況及び健全化判断比率'!B70)</f>
        <v>後期高齢者医療広域連合（一般会計）</v>
      </c>
      <c r="BZ36" s="55"/>
      <c r="CA36" s="55"/>
      <c r="CB36" s="55"/>
      <c r="CC36" s="55"/>
      <c r="CD36" s="55"/>
      <c r="CE36" s="55"/>
      <c r="CF36" s="55"/>
      <c r="CG36" s="55"/>
      <c r="CH36" s="55"/>
      <c r="CI36" s="55"/>
      <c r="CJ36" s="55"/>
      <c r="CK36" s="55"/>
      <c r="CL36" s="55"/>
      <c r="CM36" s="55"/>
      <c r="CN36" s="2"/>
      <c r="CO36" s="38">
        <f t="shared" si="5"/>
        <v>20</v>
      </c>
      <c r="CP36" s="38"/>
      <c r="CQ36" s="55" t="str">
        <f>IF('各会計、関係団体の財政状況及び健全化判断比率'!BS9="","",'各会計、関係団体の財政状況及び健全化判断比率'!BS9)</f>
        <v>廿日市市土地開発公社</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f t="shared" si="0"/>
        <v>4</v>
      </c>
      <c r="D37" s="38"/>
      <c r="E37" s="55" t="str">
        <f>IF('各会計、関係団体の財政状況及び健全化判断比率'!B10="","",'各会計、関係団体の財政状況及び健全化判断比率'!B10)</f>
        <v>港湾管理事業特別会計</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15</v>
      </c>
      <c r="BX37" s="38"/>
      <c r="BY37" s="55" t="str">
        <f>IF('各会計、関係団体の財政状況及び健全化判断比率'!B71="","",'各会計、関係団体の財政状況及び健全化判断比率'!B71)</f>
        <v>後期高齢者医療広域連合（特別会計）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f t="shared" si="0"/>
        <v>5</v>
      </c>
      <c r="D38" s="38"/>
      <c r="E38" s="55" t="str">
        <f>IF('各会計、関係団体の財政状況及び健全化判断比率'!B11="","",'各会計、関係団体の財政状況及び健全化判断比率'!B11)</f>
        <v>市営住宅事業特別会計</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16</v>
      </c>
      <c r="BX38" s="38"/>
      <c r="BY38" s="55" t="str">
        <f>IF('各会計、関係団体の財政状況及び健全化判断比率'!B72="","",'各会計、関係団体の財政状況及び健全化判断比率'!B72)</f>
        <v>宮島ボートレース企業団</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f t="shared" si="0"/>
        <v>6</v>
      </c>
      <c r="D39" s="38"/>
      <c r="E39" s="55" t="str">
        <f>IF('各会計、関係団体の財政状況及び健全化判断比率'!B12="","",'各会計、関係団体の財政状況及び健全化判断比率'!B12)</f>
        <v>宮島水族館事業特別会計</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17</v>
      </c>
      <c r="BX39" s="38"/>
      <c r="BY39" s="55" t="str">
        <f>IF('各会計、関係団体の財政状況及び健全化判断比率'!B73="","",'各会計、関係団体の財政状況及び健全化判断比率'!B73)</f>
        <v>広島県市町総合事務組合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t="str">
        <f t="shared" si="4"/>
        <v/>
      </c>
      <c r="BX40" s="38"/>
      <c r="BY40" s="55" t="str">
        <f>IF('各会計、関係団体の財政状況及び健全化判断比率'!B74="","",'各会計、関係団体の財政状況及び健全化判断比率'!B74)</f>
        <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t="str">
        <f t="shared" si="4"/>
        <v/>
      </c>
      <c r="BX41" s="38"/>
      <c r="BY41" s="55" t="str">
        <f>IF('各会計、関係団体の財政状況及び健全化判断比率'!B75="","",'各会計、関係団体の財政状況及び健全化判断比率'!B75)</f>
        <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t="str">
        <f t="shared" si="4"/>
        <v/>
      </c>
      <c r="BX42" s="38"/>
      <c r="BY42" s="55" t="str">
        <f>IF('各会計、関係団体の財政状況及び健全化判断比率'!B76="","",'各会計、関係団体の財政状況及び健全化判断比率'!B76)</f>
        <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291</v>
      </c>
      <c r="E46" s="1" t="s">
        <v>293</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14</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295</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297</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131</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299</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300</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302</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c9bcx+sja3bw0iuJt2Hd9jajB7rD9FrZCEPMpqXupYC6fytdBW+oYpLW5sSR6He8v0gFKWF9RFso27UfRPCaJw==" saltValue="DAwPIVMqxBLMARivxlwFyA=="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6"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1"/>
      <c r="B1" s="861"/>
      <c r="C1" s="861"/>
      <c r="D1" s="861"/>
      <c r="E1" s="861"/>
      <c r="F1" s="861"/>
      <c r="G1" s="861"/>
      <c r="H1" s="861"/>
      <c r="I1" s="861"/>
      <c r="J1" s="861"/>
      <c r="K1" s="861"/>
      <c r="L1" s="861"/>
      <c r="M1" s="861"/>
      <c r="N1" s="861"/>
      <c r="O1" s="861"/>
      <c r="P1" s="861"/>
    </row>
    <row r="2" spans="1:16" ht="16.5" customHeight="1">
      <c r="A2" s="861"/>
      <c r="B2" s="861"/>
      <c r="C2" s="861"/>
      <c r="D2" s="861"/>
      <c r="E2" s="861"/>
      <c r="F2" s="861"/>
      <c r="G2" s="861"/>
      <c r="H2" s="861"/>
      <c r="I2" s="861"/>
      <c r="J2" s="861"/>
      <c r="K2" s="861"/>
      <c r="L2" s="861"/>
      <c r="M2" s="861"/>
      <c r="N2" s="861"/>
      <c r="O2" s="861"/>
      <c r="P2" s="861"/>
    </row>
    <row r="3" spans="1:16" ht="16.5" customHeight="1">
      <c r="A3" s="861"/>
      <c r="B3" s="861"/>
      <c r="C3" s="861"/>
      <c r="D3" s="861"/>
      <c r="E3" s="861"/>
      <c r="F3" s="861"/>
      <c r="G3" s="861"/>
      <c r="H3" s="861"/>
      <c r="I3" s="861"/>
      <c r="J3" s="861"/>
      <c r="K3" s="861"/>
      <c r="L3" s="861"/>
      <c r="M3" s="861"/>
      <c r="N3" s="861"/>
      <c r="O3" s="861"/>
      <c r="P3" s="861"/>
    </row>
    <row r="4" spans="1:16" ht="16.5" customHeight="1">
      <c r="A4" s="861"/>
      <c r="B4" s="861"/>
      <c r="C4" s="861"/>
      <c r="D4" s="861"/>
      <c r="E4" s="861"/>
      <c r="F4" s="861"/>
      <c r="G4" s="861"/>
      <c r="H4" s="861"/>
      <c r="I4" s="861"/>
      <c r="J4" s="861"/>
      <c r="K4" s="861"/>
      <c r="L4" s="861"/>
      <c r="M4" s="861"/>
      <c r="N4" s="861"/>
      <c r="O4" s="861"/>
      <c r="P4" s="861"/>
    </row>
    <row r="5" spans="1:16" ht="16.5" customHeight="1">
      <c r="A5" s="861"/>
      <c r="B5" s="861"/>
      <c r="C5" s="861"/>
      <c r="D5" s="861"/>
      <c r="E5" s="861"/>
      <c r="F5" s="861"/>
      <c r="G5" s="861"/>
      <c r="H5" s="861"/>
      <c r="I5" s="861"/>
      <c r="J5" s="861"/>
      <c r="K5" s="861"/>
      <c r="L5" s="861"/>
      <c r="M5" s="861"/>
      <c r="N5" s="861"/>
      <c r="O5" s="861"/>
      <c r="P5" s="861"/>
    </row>
    <row r="6" spans="1:16" ht="16.5" customHeight="1">
      <c r="A6" s="861"/>
      <c r="B6" s="861"/>
      <c r="C6" s="861"/>
      <c r="D6" s="861"/>
      <c r="E6" s="861"/>
      <c r="F6" s="861"/>
      <c r="G6" s="861"/>
      <c r="H6" s="861"/>
      <c r="I6" s="861"/>
      <c r="J6" s="861"/>
      <c r="K6" s="861"/>
      <c r="L6" s="861"/>
      <c r="M6" s="861"/>
      <c r="N6" s="861"/>
      <c r="O6" s="861"/>
      <c r="P6" s="861"/>
    </row>
    <row r="7" spans="1:16" ht="16.5" customHeight="1">
      <c r="A7" s="861"/>
      <c r="B7" s="861"/>
      <c r="C7" s="861"/>
      <c r="D7" s="861"/>
      <c r="E7" s="861"/>
      <c r="F7" s="861"/>
      <c r="G7" s="861"/>
      <c r="H7" s="861"/>
      <c r="I7" s="861"/>
      <c r="J7" s="861"/>
      <c r="K7" s="861"/>
      <c r="L7" s="861"/>
      <c r="M7" s="861"/>
      <c r="N7" s="861"/>
      <c r="O7" s="861"/>
      <c r="P7" s="861"/>
    </row>
    <row r="8" spans="1:16" ht="16.5" customHeight="1">
      <c r="A8" s="861"/>
      <c r="B8" s="861"/>
      <c r="C8" s="861"/>
      <c r="D8" s="861"/>
      <c r="E8" s="861"/>
      <c r="F8" s="861"/>
      <c r="G8" s="861"/>
      <c r="H8" s="861"/>
      <c r="I8" s="861"/>
      <c r="J8" s="861"/>
      <c r="K8" s="861"/>
      <c r="L8" s="861"/>
      <c r="M8" s="861"/>
      <c r="N8" s="861"/>
      <c r="O8" s="861"/>
      <c r="P8" s="861"/>
    </row>
    <row r="9" spans="1:16" ht="16.5" customHeight="1">
      <c r="A9" s="861"/>
      <c r="B9" s="861"/>
      <c r="C9" s="861"/>
      <c r="D9" s="861"/>
      <c r="E9" s="861"/>
      <c r="F9" s="861"/>
      <c r="G9" s="861"/>
      <c r="H9" s="861"/>
      <c r="I9" s="861"/>
      <c r="J9" s="861"/>
      <c r="K9" s="861"/>
      <c r="L9" s="861"/>
      <c r="M9" s="861"/>
      <c r="N9" s="861"/>
      <c r="O9" s="861"/>
      <c r="P9" s="861"/>
    </row>
    <row r="10" spans="1:16" ht="16.5" customHeight="1">
      <c r="A10" s="861"/>
      <c r="B10" s="861"/>
      <c r="C10" s="861"/>
      <c r="D10" s="861"/>
      <c r="E10" s="861"/>
      <c r="F10" s="861"/>
      <c r="G10" s="861"/>
      <c r="H10" s="861"/>
      <c r="I10" s="861"/>
      <c r="J10" s="861"/>
      <c r="K10" s="861"/>
      <c r="L10" s="861"/>
      <c r="M10" s="861"/>
      <c r="N10" s="861"/>
      <c r="O10" s="861"/>
      <c r="P10" s="861"/>
    </row>
    <row r="11" spans="1:16" ht="16.5" customHeight="1">
      <c r="A11" s="861"/>
      <c r="B11" s="861"/>
      <c r="C11" s="861"/>
      <c r="D11" s="861"/>
      <c r="E11" s="861"/>
      <c r="F11" s="861"/>
      <c r="G11" s="861"/>
      <c r="H11" s="861"/>
      <c r="I11" s="861"/>
      <c r="J11" s="861"/>
      <c r="K11" s="861"/>
      <c r="L11" s="861"/>
      <c r="M11" s="861"/>
      <c r="N11" s="861"/>
      <c r="O11" s="861"/>
      <c r="P11" s="861"/>
    </row>
    <row r="12" spans="1:16" ht="16.5" customHeight="1">
      <c r="A12" s="861"/>
      <c r="B12" s="861"/>
      <c r="C12" s="861"/>
      <c r="D12" s="861"/>
      <c r="E12" s="861"/>
      <c r="F12" s="861"/>
      <c r="G12" s="861"/>
      <c r="H12" s="861"/>
      <c r="I12" s="861"/>
      <c r="J12" s="861"/>
      <c r="K12" s="861"/>
      <c r="L12" s="861"/>
      <c r="M12" s="861"/>
      <c r="N12" s="861"/>
      <c r="O12" s="861"/>
      <c r="P12" s="861"/>
    </row>
    <row r="13" spans="1:16" ht="16.5" customHeight="1">
      <c r="A13" s="861"/>
      <c r="B13" s="861"/>
      <c r="C13" s="861"/>
      <c r="D13" s="861"/>
      <c r="E13" s="861"/>
      <c r="F13" s="861"/>
      <c r="G13" s="861"/>
      <c r="H13" s="861"/>
      <c r="I13" s="861"/>
      <c r="J13" s="861"/>
      <c r="K13" s="861"/>
      <c r="L13" s="861"/>
      <c r="M13" s="861"/>
      <c r="N13" s="861"/>
      <c r="O13" s="861"/>
      <c r="P13" s="861"/>
    </row>
    <row r="14" spans="1:16" ht="16.5" customHeight="1">
      <c r="A14" s="861"/>
      <c r="B14" s="861"/>
      <c r="C14" s="861"/>
      <c r="D14" s="861"/>
      <c r="E14" s="861"/>
      <c r="F14" s="861"/>
      <c r="G14" s="861"/>
      <c r="H14" s="861"/>
      <c r="I14" s="861"/>
      <c r="J14" s="861"/>
      <c r="K14" s="861"/>
      <c r="L14" s="861"/>
      <c r="M14" s="861"/>
      <c r="N14" s="861"/>
      <c r="O14" s="861"/>
      <c r="P14" s="861"/>
    </row>
    <row r="15" spans="1:16" ht="16.5" customHeight="1">
      <c r="A15" s="861"/>
      <c r="B15" s="861"/>
      <c r="C15" s="861"/>
      <c r="D15" s="861"/>
      <c r="E15" s="861"/>
      <c r="F15" s="861"/>
      <c r="G15" s="861"/>
      <c r="H15" s="861"/>
      <c r="I15" s="861"/>
      <c r="J15" s="861"/>
      <c r="K15" s="861"/>
      <c r="L15" s="861"/>
      <c r="M15" s="861"/>
      <c r="N15" s="861"/>
      <c r="O15" s="861"/>
      <c r="P15" s="861"/>
    </row>
    <row r="16" spans="1:16" ht="16.5" customHeight="1">
      <c r="A16" s="861"/>
      <c r="B16" s="861"/>
      <c r="C16" s="861"/>
      <c r="D16" s="861"/>
      <c r="E16" s="861"/>
      <c r="F16" s="861"/>
      <c r="G16" s="861"/>
      <c r="H16" s="861"/>
      <c r="I16" s="861"/>
      <c r="J16" s="861"/>
      <c r="K16" s="861"/>
      <c r="L16" s="861"/>
      <c r="M16" s="861"/>
      <c r="N16" s="861"/>
      <c r="O16" s="861"/>
      <c r="P16" s="861"/>
    </row>
    <row r="17" spans="1:16" ht="16.5" customHeight="1">
      <c r="A17" s="861"/>
      <c r="B17" s="861"/>
      <c r="C17" s="861"/>
      <c r="D17" s="861"/>
      <c r="E17" s="861"/>
      <c r="F17" s="861"/>
      <c r="G17" s="861"/>
      <c r="H17" s="861"/>
      <c r="I17" s="861"/>
      <c r="J17" s="861"/>
      <c r="K17" s="861"/>
      <c r="L17" s="861"/>
      <c r="M17" s="861"/>
      <c r="N17" s="861"/>
      <c r="O17" s="861"/>
      <c r="P17" s="861"/>
    </row>
    <row r="18" spans="1:16" ht="16.5" customHeight="1">
      <c r="A18" s="861"/>
      <c r="B18" s="861"/>
      <c r="C18" s="861"/>
      <c r="D18" s="861"/>
      <c r="E18" s="861"/>
      <c r="F18" s="861"/>
      <c r="G18" s="861"/>
      <c r="H18" s="861"/>
      <c r="I18" s="861"/>
      <c r="J18" s="861"/>
      <c r="K18" s="861"/>
      <c r="L18" s="861"/>
      <c r="M18" s="861"/>
      <c r="N18" s="861"/>
      <c r="O18" s="861"/>
      <c r="P18" s="861"/>
    </row>
    <row r="19" spans="1:16" ht="16.5" customHeight="1">
      <c r="A19" s="861"/>
      <c r="B19" s="861"/>
      <c r="C19" s="861"/>
      <c r="D19" s="861"/>
      <c r="E19" s="861"/>
      <c r="F19" s="861"/>
      <c r="G19" s="861"/>
      <c r="H19" s="861"/>
      <c r="I19" s="861"/>
      <c r="J19" s="861"/>
      <c r="K19" s="861"/>
      <c r="L19" s="861"/>
      <c r="M19" s="861"/>
      <c r="N19" s="861"/>
      <c r="O19" s="861"/>
      <c r="P19" s="861"/>
    </row>
    <row r="20" spans="1:16" ht="16.5" customHeight="1">
      <c r="A20" s="861"/>
      <c r="B20" s="861"/>
      <c r="C20" s="861"/>
      <c r="D20" s="861"/>
      <c r="E20" s="861"/>
      <c r="F20" s="861"/>
      <c r="G20" s="861"/>
      <c r="H20" s="861"/>
      <c r="I20" s="861"/>
      <c r="J20" s="861"/>
      <c r="K20" s="861"/>
      <c r="L20" s="861"/>
      <c r="M20" s="861"/>
      <c r="N20" s="861"/>
      <c r="O20" s="861"/>
      <c r="P20" s="861"/>
    </row>
    <row r="21" spans="1:16" ht="16.5" customHeight="1">
      <c r="A21" s="861"/>
      <c r="B21" s="861"/>
      <c r="C21" s="861"/>
      <c r="D21" s="861"/>
      <c r="E21" s="861"/>
      <c r="F21" s="861"/>
      <c r="G21" s="861"/>
      <c r="H21" s="861"/>
      <c r="I21" s="861"/>
      <c r="J21" s="861"/>
      <c r="K21" s="861"/>
      <c r="L21" s="861"/>
      <c r="M21" s="861"/>
      <c r="N21" s="861"/>
      <c r="O21" s="861"/>
      <c r="P21" s="861"/>
    </row>
    <row r="22" spans="1:16" ht="16.5" customHeight="1">
      <c r="A22" s="861"/>
      <c r="B22" s="861"/>
      <c r="C22" s="861"/>
      <c r="D22" s="861"/>
      <c r="E22" s="861"/>
      <c r="F22" s="861"/>
      <c r="G22" s="861"/>
      <c r="H22" s="861"/>
      <c r="I22" s="861"/>
      <c r="J22" s="861"/>
      <c r="K22" s="861"/>
      <c r="L22" s="861"/>
      <c r="M22" s="861"/>
      <c r="N22" s="861"/>
      <c r="O22" s="861"/>
      <c r="P22" s="861"/>
    </row>
    <row r="23" spans="1:16" ht="16.5" customHeight="1">
      <c r="A23" s="861"/>
      <c r="B23" s="861"/>
      <c r="C23" s="861"/>
      <c r="D23" s="861"/>
      <c r="E23" s="861"/>
      <c r="F23" s="861"/>
      <c r="G23" s="861"/>
      <c r="H23" s="861"/>
      <c r="I23" s="861"/>
      <c r="J23" s="861"/>
      <c r="K23" s="861"/>
      <c r="L23" s="861"/>
      <c r="M23" s="861"/>
      <c r="N23" s="861"/>
      <c r="O23" s="861"/>
      <c r="P23" s="861"/>
    </row>
    <row r="24" spans="1:16" ht="16.5" customHeight="1">
      <c r="A24" s="861"/>
      <c r="B24" s="861"/>
      <c r="C24" s="861"/>
      <c r="D24" s="861"/>
      <c r="E24" s="861"/>
      <c r="F24" s="861"/>
      <c r="G24" s="861"/>
      <c r="H24" s="861"/>
      <c r="I24" s="861"/>
      <c r="J24" s="861"/>
      <c r="K24" s="861"/>
      <c r="L24" s="861"/>
      <c r="M24" s="861"/>
      <c r="N24" s="861"/>
      <c r="O24" s="861"/>
      <c r="P24" s="861"/>
    </row>
    <row r="25" spans="1:16" ht="16.5" customHeight="1">
      <c r="A25" s="861"/>
      <c r="B25" s="861"/>
      <c r="C25" s="861"/>
      <c r="D25" s="861"/>
      <c r="E25" s="861"/>
      <c r="F25" s="861"/>
      <c r="G25" s="861"/>
      <c r="H25" s="861"/>
      <c r="I25" s="861"/>
      <c r="J25" s="861"/>
      <c r="K25" s="861"/>
      <c r="L25" s="861"/>
      <c r="M25" s="861"/>
      <c r="N25" s="861"/>
      <c r="O25" s="861"/>
      <c r="P25" s="861"/>
    </row>
    <row r="26" spans="1:16" ht="16.5" customHeight="1">
      <c r="A26" s="861"/>
      <c r="B26" s="861"/>
      <c r="C26" s="861"/>
      <c r="D26" s="861"/>
      <c r="E26" s="861"/>
      <c r="F26" s="861"/>
      <c r="G26" s="861"/>
      <c r="H26" s="861"/>
      <c r="I26" s="861"/>
      <c r="J26" s="861"/>
      <c r="K26" s="861"/>
      <c r="L26" s="861"/>
      <c r="M26" s="861"/>
      <c r="N26" s="861"/>
      <c r="O26" s="861"/>
      <c r="P26" s="861"/>
    </row>
    <row r="27" spans="1:16" ht="16.5" customHeight="1">
      <c r="A27" s="861"/>
      <c r="B27" s="861"/>
      <c r="C27" s="861"/>
      <c r="D27" s="861"/>
      <c r="E27" s="861"/>
      <c r="F27" s="861"/>
      <c r="G27" s="861"/>
      <c r="H27" s="861"/>
      <c r="I27" s="861"/>
      <c r="J27" s="861"/>
      <c r="K27" s="861"/>
      <c r="L27" s="861"/>
      <c r="M27" s="861"/>
      <c r="N27" s="861"/>
      <c r="O27" s="861"/>
      <c r="P27" s="861"/>
    </row>
    <row r="28" spans="1:16" ht="16.5" customHeight="1">
      <c r="A28" s="861"/>
      <c r="B28" s="861"/>
      <c r="C28" s="861"/>
      <c r="D28" s="861"/>
      <c r="E28" s="861"/>
      <c r="F28" s="861"/>
      <c r="G28" s="861"/>
      <c r="H28" s="861"/>
      <c r="I28" s="861"/>
      <c r="J28" s="861"/>
      <c r="K28" s="861"/>
      <c r="L28" s="861"/>
      <c r="M28" s="861"/>
      <c r="N28" s="861"/>
      <c r="O28" s="861"/>
      <c r="P28" s="861"/>
    </row>
    <row r="29" spans="1:16" ht="16.5" customHeight="1">
      <c r="A29" s="861"/>
      <c r="B29" s="861"/>
      <c r="C29" s="861"/>
      <c r="D29" s="861"/>
      <c r="E29" s="861"/>
      <c r="F29" s="861"/>
      <c r="G29" s="861"/>
      <c r="H29" s="861"/>
      <c r="I29" s="861"/>
      <c r="J29" s="861"/>
      <c r="K29" s="861"/>
      <c r="L29" s="861"/>
      <c r="M29" s="861"/>
      <c r="N29" s="861"/>
      <c r="O29" s="861"/>
      <c r="P29" s="861"/>
    </row>
    <row r="30" spans="1:16" ht="16.5" customHeight="1">
      <c r="A30" s="861"/>
      <c r="B30" s="861"/>
      <c r="C30" s="861"/>
      <c r="D30" s="861"/>
      <c r="E30" s="861"/>
      <c r="F30" s="861"/>
      <c r="G30" s="861"/>
      <c r="H30" s="861"/>
      <c r="I30" s="861"/>
      <c r="J30" s="861"/>
      <c r="K30" s="861"/>
      <c r="L30" s="861"/>
      <c r="M30" s="861"/>
      <c r="N30" s="861"/>
      <c r="O30" s="861"/>
      <c r="P30" s="861"/>
    </row>
    <row r="31" spans="1:16" ht="16.5" customHeight="1">
      <c r="A31" s="861"/>
      <c r="B31" s="861"/>
      <c r="C31" s="861"/>
      <c r="D31" s="861"/>
      <c r="E31" s="861"/>
      <c r="F31" s="861"/>
      <c r="G31" s="861"/>
      <c r="H31" s="861"/>
      <c r="I31" s="861"/>
      <c r="J31" s="861"/>
      <c r="K31" s="861"/>
      <c r="L31" s="861"/>
      <c r="M31" s="861"/>
      <c r="N31" s="861"/>
      <c r="O31" s="861"/>
      <c r="P31" s="861"/>
    </row>
    <row r="32" spans="1:16" ht="31.5" customHeight="1">
      <c r="A32" s="861"/>
      <c r="B32" s="861"/>
      <c r="C32" s="861"/>
      <c r="D32" s="861"/>
      <c r="E32" s="861"/>
      <c r="F32" s="861"/>
      <c r="G32" s="861"/>
      <c r="H32" s="861"/>
      <c r="I32" s="861"/>
      <c r="J32" s="856" t="s">
        <v>1</v>
      </c>
      <c r="K32" s="861"/>
      <c r="L32" s="861"/>
      <c r="M32" s="861"/>
      <c r="N32" s="861"/>
      <c r="O32" s="861"/>
      <c r="P32" s="861"/>
    </row>
    <row r="33" spans="1:16" ht="39" customHeight="1">
      <c r="A33" s="861"/>
      <c r="B33" s="862" t="s">
        <v>13</v>
      </c>
      <c r="C33" s="868"/>
      <c r="D33" s="868"/>
      <c r="E33" s="873" t="s">
        <v>5</v>
      </c>
      <c r="F33" s="877" t="s">
        <v>206</v>
      </c>
      <c r="G33" s="880" t="s">
        <v>528</v>
      </c>
      <c r="H33" s="880" t="s">
        <v>129</v>
      </c>
      <c r="I33" s="880" t="s">
        <v>313</v>
      </c>
      <c r="J33" s="883" t="s">
        <v>56</v>
      </c>
      <c r="K33" s="861"/>
      <c r="L33" s="861"/>
      <c r="M33" s="861"/>
      <c r="N33" s="861"/>
      <c r="O33" s="861"/>
      <c r="P33" s="861"/>
    </row>
    <row r="34" spans="1:16" ht="39" customHeight="1">
      <c r="A34" s="861"/>
      <c r="B34" s="863"/>
      <c r="C34" s="869" t="s">
        <v>472</v>
      </c>
      <c r="D34" s="869"/>
      <c r="E34" s="874"/>
      <c r="F34" s="878">
        <v>2.1800000000000002</v>
      </c>
      <c r="G34" s="881">
        <v>2.0299999999999998</v>
      </c>
      <c r="H34" s="881">
        <v>2.09</v>
      </c>
      <c r="I34" s="881">
        <v>2.15</v>
      </c>
      <c r="J34" s="884">
        <v>2.1</v>
      </c>
      <c r="K34" s="861"/>
      <c r="L34" s="861"/>
      <c r="M34" s="861"/>
      <c r="N34" s="861"/>
      <c r="O34" s="861"/>
      <c r="P34" s="861"/>
    </row>
    <row r="35" spans="1:16" ht="39" customHeight="1">
      <c r="A35" s="861"/>
      <c r="B35" s="864"/>
      <c r="C35" s="870" t="s">
        <v>166</v>
      </c>
      <c r="D35" s="870"/>
      <c r="E35" s="875"/>
      <c r="F35" s="879">
        <v>1.1399999999999999</v>
      </c>
      <c r="G35" s="882">
        <v>1.1399999999999999</v>
      </c>
      <c r="H35" s="882">
        <v>1.55</v>
      </c>
      <c r="I35" s="882">
        <v>1.55</v>
      </c>
      <c r="J35" s="885">
        <v>1.71</v>
      </c>
      <c r="K35" s="861"/>
      <c r="L35" s="861"/>
      <c r="M35" s="861"/>
      <c r="N35" s="861"/>
      <c r="O35" s="861"/>
      <c r="P35" s="861"/>
    </row>
    <row r="36" spans="1:16" ht="39" customHeight="1">
      <c r="A36" s="861"/>
      <c r="B36" s="864"/>
      <c r="C36" s="870" t="s">
        <v>453</v>
      </c>
      <c r="D36" s="870"/>
      <c r="E36" s="875"/>
      <c r="F36" s="879">
        <v>0.39</v>
      </c>
      <c r="G36" s="882">
        <v>2.97</v>
      </c>
      <c r="H36" s="882">
        <v>0.41</v>
      </c>
      <c r="I36" s="882">
        <v>1.27</v>
      </c>
      <c r="J36" s="885">
        <v>0.67</v>
      </c>
      <c r="K36" s="861"/>
      <c r="L36" s="861"/>
      <c r="M36" s="861"/>
      <c r="N36" s="861"/>
      <c r="O36" s="861"/>
      <c r="P36" s="861"/>
    </row>
    <row r="37" spans="1:16" ht="39" customHeight="1">
      <c r="A37" s="861"/>
      <c r="B37" s="864"/>
      <c r="C37" s="870" t="s">
        <v>467</v>
      </c>
      <c r="D37" s="870"/>
      <c r="E37" s="875"/>
      <c r="F37" s="879">
        <v>1.07</v>
      </c>
      <c r="G37" s="882">
        <v>0.87</v>
      </c>
      <c r="H37" s="882">
        <v>1.47</v>
      </c>
      <c r="I37" s="882">
        <v>0.98</v>
      </c>
      <c r="J37" s="885">
        <v>0.51</v>
      </c>
      <c r="K37" s="861"/>
      <c r="L37" s="861"/>
      <c r="M37" s="861"/>
      <c r="N37" s="861"/>
      <c r="O37" s="861"/>
      <c r="P37" s="861"/>
    </row>
    <row r="38" spans="1:16" ht="39" customHeight="1">
      <c r="A38" s="861"/>
      <c r="B38" s="864"/>
      <c r="C38" s="870" t="s">
        <v>350</v>
      </c>
      <c r="D38" s="870"/>
      <c r="E38" s="875"/>
      <c r="F38" s="879">
        <v>0</v>
      </c>
      <c r="G38" s="882">
        <v>0</v>
      </c>
      <c r="H38" s="882">
        <v>0.21</v>
      </c>
      <c r="I38" s="882">
        <v>0.23</v>
      </c>
      <c r="J38" s="885">
        <v>0.19</v>
      </c>
      <c r="K38" s="861"/>
      <c r="L38" s="861"/>
      <c r="M38" s="861"/>
      <c r="N38" s="861"/>
      <c r="O38" s="861"/>
      <c r="P38" s="861"/>
    </row>
    <row r="39" spans="1:16" ht="39" customHeight="1">
      <c r="A39" s="861"/>
      <c r="B39" s="864"/>
      <c r="C39" s="870" t="s">
        <v>454</v>
      </c>
      <c r="D39" s="870"/>
      <c r="E39" s="875"/>
      <c r="F39" s="879">
        <v>1.e-002</v>
      </c>
      <c r="G39" s="882">
        <v>0</v>
      </c>
      <c r="H39" s="882">
        <v>0</v>
      </c>
      <c r="I39" s="882">
        <v>0.12</v>
      </c>
      <c r="J39" s="885">
        <v>0.17</v>
      </c>
      <c r="K39" s="861"/>
      <c r="L39" s="861"/>
      <c r="M39" s="861"/>
      <c r="N39" s="861"/>
      <c r="O39" s="861"/>
      <c r="P39" s="861"/>
    </row>
    <row r="40" spans="1:16" ht="39" customHeight="1">
      <c r="A40" s="861"/>
      <c r="B40" s="864"/>
      <c r="C40" s="870" t="s">
        <v>312</v>
      </c>
      <c r="D40" s="870"/>
      <c r="E40" s="875"/>
      <c r="F40" s="879">
        <v>0.31</v>
      </c>
      <c r="G40" s="882">
        <v>0.56999999999999995</v>
      </c>
      <c r="H40" s="882">
        <v>0.37</v>
      </c>
      <c r="I40" s="882">
        <v>0.22</v>
      </c>
      <c r="J40" s="885">
        <v>0.12</v>
      </c>
      <c r="K40" s="861"/>
      <c r="L40" s="861"/>
      <c r="M40" s="861"/>
      <c r="N40" s="861"/>
      <c r="O40" s="861"/>
      <c r="P40" s="861"/>
    </row>
    <row r="41" spans="1:16" ht="39" customHeight="1">
      <c r="A41" s="861"/>
      <c r="B41" s="864"/>
      <c r="C41" s="870" t="s">
        <v>470</v>
      </c>
      <c r="D41" s="870"/>
      <c r="E41" s="875"/>
      <c r="F41" s="879">
        <v>2.e-002</v>
      </c>
      <c r="G41" s="882">
        <v>2.e-002</v>
      </c>
      <c r="H41" s="882">
        <v>2.e-002</v>
      </c>
      <c r="I41" s="882">
        <v>2.e-002</v>
      </c>
      <c r="J41" s="885">
        <v>7.0000000000000007e-002</v>
      </c>
      <c r="K41" s="861"/>
      <c r="L41" s="861"/>
      <c r="M41" s="861"/>
      <c r="N41" s="861"/>
      <c r="O41" s="861"/>
      <c r="P41" s="861"/>
    </row>
    <row r="42" spans="1:16" ht="39" customHeight="1">
      <c r="A42" s="861"/>
      <c r="B42" s="865"/>
      <c r="C42" s="870" t="s">
        <v>494</v>
      </c>
      <c r="D42" s="870"/>
      <c r="E42" s="875"/>
      <c r="F42" s="879" t="s">
        <v>32</v>
      </c>
      <c r="G42" s="882" t="s">
        <v>32</v>
      </c>
      <c r="H42" s="882" t="s">
        <v>32</v>
      </c>
      <c r="I42" s="882" t="s">
        <v>32</v>
      </c>
      <c r="J42" s="885" t="s">
        <v>32</v>
      </c>
      <c r="K42" s="861"/>
      <c r="L42" s="861"/>
      <c r="M42" s="861"/>
      <c r="N42" s="861"/>
      <c r="O42" s="861"/>
      <c r="P42" s="861"/>
    </row>
    <row r="43" spans="1:16" ht="39" customHeight="1">
      <c r="A43" s="861"/>
      <c r="B43" s="866"/>
      <c r="C43" s="871" t="s">
        <v>249</v>
      </c>
      <c r="D43" s="871"/>
      <c r="E43" s="876"/>
      <c r="F43" s="851">
        <v>11.56</v>
      </c>
      <c r="G43" s="855">
        <v>10.45</v>
      </c>
      <c r="H43" s="855">
        <v>9.5299999999999994</v>
      </c>
      <c r="I43" s="855">
        <v>7.0000000000000007e-002</v>
      </c>
      <c r="J43" s="860">
        <v>6.e-002</v>
      </c>
      <c r="K43" s="861"/>
      <c r="L43" s="861"/>
      <c r="M43" s="861"/>
      <c r="N43" s="861"/>
      <c r="O43" s="861"/>
      <c r="P43" s="861"/>
    </row>
    <row r="44" spans="1:16" ht="39" customHeight="1">
      <c r="A44" s="861"/>
      <c r="B44" s="867"/>
      <c r="C44" s="872"/>
      <c r="D44" s="872"/>
      <c r="E44" s="872"/>
      <c r="F44" s="861"/>
      <c r="G44" s="861"/>
      <c r="H44" s="861"/>
      <c r="I44" s="861"/>
      <c r="J44" s="861"/>
      <c r="K44" s="861"/>
      <c r="L44" s="861"/>
      <c r="M44" s="861"/>
      <c r="N44" s="861"/>
      <c r="O44" s="861"/>
      <c r="P44" s="861"/>
    </row>
    <row r="45" spans="1:16" ht="17.25">
      <c r="A45" s="861"/>
      <c r="B45" s="861"/>
      <c r="C45" s="861"/>
      <c r="D45" s="861"/>
      <c r="E45" s="861"/>
      <c r="F45" s="861"/>
      <c r="G45" s="861"/>
      <c r="H45" s="861"/>
      <c r="I45" s="861"/>
      <c r="J45" s="861"/>
      <c r="K45" s="861"/>
      <c r="L45" s="861"/>
      <c r="M45" s="861"/>
      <c r="N45" s="861"/>
      <c r="O45" s="861"/>
      <c r="P45" s="861"/>
    </row>
  </sheetData>
  <sheetProtection algorithmName="SHA-512" hashValue="B7ACGAkX/E+zZ4ZAlsLPpNVfGthgFNYxHHAnKkE4GkFVVvQOelZKI6iR4RwUqhoELjS7momPqhMrYe734c1rOw==" saltValue="ww40hjQP2/Dkhj9+kq9HDg=="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8" scale="88"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topLeftCell="A3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3" t="s">
        <v>12</v>
      </c>
      <c r="P43" s="734"/>
      <c r="Q43" s="734"/>
      <c r="R43" s="734"/>
      <c r="S43" s="734"/>
      <c r="T43" s="734"/>
      <c r="U43" s="734"/>
    </row>
    <row r="44" spans="1:21" ht="30.75" customHeight="1">
      <c r="A44" s="734"/>
      <c r="B44" s="886" t="s">
        <v>15</v>
      </c>
      <c r="C44" s="900"/>
      <c r="D44" s="900"/>
      <c r="E44" s="919"/>
      <c r="F44" s="919"/>
      <c r="G44" s="919"/>
      <c r="H44" s="919"/>
      <c r="I44" s="919"/>
      <c r="J44" s="928" t="s">
        <v>5</v>
      </c>
      <c r="K44" s="936" t="s">
        <v>206</v>
      </c>
      <c r="L44" s="945" t="s">
        <v>528</v>
      </c>
      <c r="M44" s="945" t="s">
        <v>129</v>
      </c>
      <c r="N44" s="945" t="s">
        <v>313</v>
      </c>
      <c r="O44" s="954" t="s">
        <v>56</v>
      </c>
      <c r="P44" s="734"/>
      <c r="Q44" s="734"/>
      <c r="R44" s="734"/>
      <c r="S44" s="734"/>
      <c r="T44" s="734"/>
      <c r="U44" s="734"/>
    </row>
    <row r="45" spans="1:21" ht="30.75" customHeight="1">
      <c r="A45" s="734"/>
      <c r="B45" s="887" t="s">
        <v>16</v>
      </c>
      <c r="C45" s="901"/>
      <c r="D45" s="911"/>
      <c r="E45" s="920" t="s">
        <v>21</v>
      </c>
      <c r="F45" s="920"/>
      <c r="G45" s="920"/>
      <c r="H45" s="920"/>
      <c r="I45" s="920"/>
      <c r="J45" s="929"/>
      <c r="K45" s="937">
        <v>5929</v>
      </c>
      <c r="L45" s="946">
        <v>6182</v>
      </c>
      <c r="M45" s="946">
        <v>6529</v>
      </c>
      <c r="N45" s="946">
        <v>6821</v>
      </c>
      <c r="O45" s="955">
        <v>6813</v>
      </c>
      <c r="P45" s="734"/>
      <c r="Q45" s="734"/>
      <c r="R45" s="734"/>
      <c r="S45" s="734"/>
      <c r="T45" s="734"/>
      <c r="U45" s="734"/>
    </row>
    <row r="46" spans="1:21" ht="30.75" customHeight="1">
      <c r="A46" s="734"/>
      <c r="B46" s="888"/>
      <c r="C46" s="902"/>
      <c r="D46" s="912"/>
      <c r="E46" s="921" t="s">
        <v>24</v>
      </c>
      <c r="F46" s="921"/>
      <c r="G46" s="921"/>
      <c r="H46" s="921"/>
      <c r="I46" s="921"/>
      <c r="J46" s="930"/>
      <c r="K46" s="938" t="s">
        <v>32</v>
      </c>
      <c r="L46" s="947" t="s">
        <v>32</v>
      </c>
      <c r="M46" s="947" t="s">
        <v>32</v>
      </c>
      <c r="N46" s="947" t="s">
        <v>32</v>
      </c>
      <c r="O46" s="956" t="s">
        <v>32</v>
      </c>
      <c r="P46" s="734"/>
      <c r="Q46" s="734"/>
      <c r="R46" s="734"/>
      <c r="S46" s="734"/>
      <c r="T46" s="734"/>
      <c r="U46" s="734"/>
    </row>
    <row r="47" spans="1:21" ht="30.75" customHeight="1">
      <c r="A47" s="734"/>
      <c r="B47" s="888"/>
      <c r="C47" s="902"/>
      <c r="D47" s="912"/>
      <c r="E47" s="921" t="s">
        <v>25</v>
      </c>
      <c r="F47" s="921"/>
      <c r="G47" s="921"/>
      <c r="H47" s="921"/>
      <c r="I47" s="921"/>
      <c r="J47" s="930"/>
      <c r="K47" s="938" t="s">
        <v>32</v>
      </c>
      <c r="L47" s="947" t="s">
        <v>32</v>
      </c>
      <c r="M47" s="947" t="s">
        <v>32</v>
      </c>
      <c r="N47" s="947" t="s">
        <v>32</v>
      </c>
      <c r="O47" s="956" t="s">
        <v>32</v>
      </c>
      <c r="P47" s="734"/>
      <c r="Q47" s="734"/>
      <c r="R47" s="734"/>
      <c r="S47" s="734"/>
      <c r="T47" s="734"/>
      <c r="U47" s="734"/>
    </row>
    <row r="48" spans="1:21" ht="30.75" customHeight="1">
      <c r="A48" s="734"/>
      <c r="B48" s="888"/>
      <c r="C48" s="902"/>
      <c r="D48" s="912"/>
      <c r="E48" s="921" t="s">
        <v>23</v>
      </c>
      <c r="F48" s="921"/>
      <c r="G48" s="921"/>
      <c r="H48" s="921"/>
      <c r="I48" s="921"/>
      <c r="J48" s="930"/>
      <c r="K48" s="938">
        <v>1552</v>
      </c>
      <c r="L48" s="947">
        <v>1467</v>
      </c>
      <c r="M48" s="947">
        <v>1476</v>
      </c>
      <c r="N48" s="947">
        <v>1268</v>
      </c>
      <c r="O48" s="956">
        <v>1172</v>
      </c>
      <c r="P48" s="734"/>
      <c r="Q48" s="734"/>
      <c r="R48" s="734"/>
      <c r="S48" s="734"/>
      <c r="T48" s="734"/>
      <c r="U48" s="734"/>
    </row>
    <row r="49" spans="1:21" ht="30.75" customHeight="1">
      <c r="A49" s="734"/>
      <c r="B49" s="888"/>
      <c r="C49" s="902"/>
      <c r="D49" s="912"/>
      <c r="E49" s="921" t="s">
        <v>27</v>
      </c>
      <c r="F49" s="921"/>
      <c r="G49" s="921"/>
      <c r="H49" s="921"/>
      <c r="I49" s="921"/>
      <c r="J49" s="930"/>
      <c r="K49" s="938" t="s">
        <v>32</v>
      </c>
      <c r="L49" s="947" t="s">
        <v>32</v>
      </c>
      <c r="M49" s="947" t="s">
        <v>32</v>
      </c>
      <c r="N49" s="947">
        <v>182</v>
      </c>
      <c r="O49" s="956">
        <v>165</v>
      </c>
      <c r="P49" s="734"/>
      <c r="Q49" s="734"/>
      <c r="R49" s="734"/>
      <c r="S49" s="734"/>
      <c r="T49" s="734"/>
      <c r="U49" s="734"/>
    </row>
    <row r="50" spans="1:21" ht="30.75" customHeight="1">
      <c r="A50" s="734"/>
      <c r="B50" s="888"/>
      <c r="C50" s="902"/>
      <c r="D50" s="912"/>
      <c r="E50" s="921" t="s">
        <v>29</v>
      </c>
      <c r="F50" s="921"/>
      <c r="G50" s="921"/>
      <c r="H50" s="921"/>
      <c r="I50" s="921"/>
      <c r="J50" s="930"/>
      <c r="K50" s="938">
        <v>9</v>
      </c>
      <c r="L50" s="947">
        <v>9</v>
      </c>
      <c r="M50" s="947">
        <v>9</v>
      </c>
      <c r="N50" s="947">
        <v>9</v>
      </c>
      <c r="O50" s="956">
        <v>7</v>
      </c>
      <c r="P50" s="734"/>
      <c r="Q50" s="734"/>
      <c r="R50" s="734"/>
      <c r="S50" s="734"/>
      <c r="T50" s="734"/>
      <c r="U50" s="734"/>
    </row>
    <row r="51" spans="1:21" ht="30.75" customHeight="1">
      <c r="A51" s="734"/>
      <c r="B51" s="889"/>
      <c r="C51" s="903"/>
      <c r="D51" s="913"/>
      <c r="E51" s="921" t="s">
        <v>30</v>
      </c>
      <c r="F51" s="921"/>
      <c r="G51" s="921"/>
      <c r="H51" s="921"/>
      <c r="I51" s="921"/>
      <c r="J51" s="930"/>
      <c r="K51" s="938">
        <v>7</v>
      </c>
      <c r="L51" s="947" t="s">
        <v>32</v>
      </c>
      <c r="M51" s="947" t="s">
        <v>32</v>
      </c>
      <c r="N51" s="947" t="s">
        <v>32</v>
      </c>
      <c r="O51" s="956" t="s">
        <v>32</v>
      </c>
      <c r="P51" s="734"/>
      <c r="Q51" s="734"/>
      <c r="R51" s="734"/>
      <c r="S51" s="734"/>
      <c r="T51" s="734"/>
      <c r="U51" s="734"/>
    </row>
    <row r="52" spans="1:21" ht="30.75" customHeight="1">
      <c r="A52" s="734"/>
      <c r="B52" s="890" t="s">
        <v>31</v>
      </c>
      <c r="C52" s="904"/>
      <c r="D52" s="913"/>
      <c r="E52" s="921" t="s">
        <v>36</v>
      </c>
      <c r="F52" s="921"/>
      <c r="G52" s="921"/>
      <c r="H52" s="921"/>
      <c r="I52" s="921"/>
      <c r="J52" s="930"/>
      <c r="K52" s="938">
        <v>6215</v>
      </c>
      <c r="L52" s="947">
        <v>6305</v>
      </c>
      <c r="M52" s="947">
        <v>6203</v>
      </c>
      <c r="N52" s="947">
        <v>6321</v>
      </c>
      <c r="O52" s="956">
        <v>6190</v>
      </c>
      <c r="P52" s="734"/>
      <c r="Q52" s="734"/>
      <c r="R52" s="734"/>
      <c r="S52" s="734"/>
      <c r="T52" s="734"/>
      <c r="U52" s="734"/>
    </row>
    <row r="53" spans="1:21" ht="30.75" customHeight="1">
      <c r="A53" s="734"/>
      <c r="B53" s="891" t="s">
        <v>42</v>
      </c>
      <c r="C53" s="905"/>
      <c r="D53" s="914"/>
      <c r="E53" s="922" t="s">
        <v>43</v>
      </c>
      <c r="F53" s="922"/>
      <c r="G53" s="922"/>
      <c r="H53" s="922"/>
      <c r="I53" s="922"/>
      <c r="J53" s="931"/>
      <c r="K53" s="939">
        <v>1282</v>
      </c>
      <c r="L53" s="948">
        <v>1353</v>
      </c>
      <c r="M53" s="948">
        <v>1811</v>
      </c>
      <c r="N53" s="948">
        <v>1959</v>
      </c>
      <c r="O53" s="957">
        <v>1967</v>
      </c>
      <c r="P53" s="734"/>
      <c r="Q53" s="734"/>
      <c r="R53" s="734"/>
      <c r="S53" s="734"/>
      <c r="T53" s="734"/>
      <c r="U53" s="734"/>
    </row>
    <row r="54" spans="1:21" ht="24" customHeight="1">
      <c r="A54" s="734"/>
      <c r="B54" s="892" t="s">
        <v>0</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2"/>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3" t="s">
        <v>47</v>
      </c>
      <c r="C56" s="906"/>
      <c r="D56" s="906"/>
      <c r="E56" s="906"/>
      <c r="F56" s="906"/>
      <c r="G56" s="906"/>
      <c r="H56" s="906"/>
      <c r="I56" s="906"/>
      <c r="J56" s="906"/>
      <c r="K56" s="940"/>
      <c r="L56" s="940"/>
      <c r="M56" s="940"/>
      <c r="N56" s="940"/>
      <c r="O56" s="958" t="s">
        <v>51</v>
      </c>
      <c r="P56" s="734"/>
      <c r="Q56" s="734"/>
      <c r="R56" s="734"/>
      <c r="S56" s="734"/>
      <c r="T56" s="734"/>
      <c r="U56" s="734"/>
    </row>
    <row r="57" spans="1:21" ht="31.5" customHeight="1">
      <c r="A57" s="734"/>
      <c r="B57" s="894"/>
      <c r="C57" s="907"/>
      <c r="D57" s="907"/>
      <c r="E57" s="923"/>
      <c r="F57" s="923"/>
      <c r="G57" s="923"/>
      <c r="H57" s="923"/>
      <c r="I57" s="923"/>
      <c r="J57" s="932" t="s">
        <v>5</v>
      </c>
      <c r="K57" s="941" t="s">
        <v>206</v>
      </c>
      <c r="L57" s="949" t="s">
        <v>528</v>
      </c>
      <c r="M57" s="949" t="s">
        <v>129</v>
      </c>
      <c r="N57" s="949" t="s">
        <v>313</v>
      </c>
      <c r="O57" s="959" t="s">
        <v>56</v>
      </c>
      <c r="P57" s="734"/>
      <c r="Q57" s="734"/>
      <c r="R57" s="734"/>
      <c r="S57" s="734"/>
      <c r="T57" s="734"/>
      <c r="U57" s="734"/>
    </row>
    <row r="58" spans="1:21" ht="31.5" customHeight="1">
      <c r="B58" s="895" t="s">
        <v>52</v>
      </c>
      <c r="C58" s="908"/>
      <c r="D58" s="915" t="s">
        <v>59</v>
      </c>
      <c r="E58" s="924"/>
      <c r="F58" s="924"/>
      <c r="G58" s="924"/>
      <c r="H58" s="924"/>
      <c r="I58" s="924"/>
      <c r="J58" s="933"/>
      <c r="K58" s="942"/>
      <c r="L58" s="950"/>
      <c r="M58" s="950"/>
      <c r="N58" s="950"/>
      <c r="O58" s="960"/>
    </row>
    <row r="59" spans="1:21" ht="31.5" customHeight="1">
      <c r="B59" s="896"/>
      <c r="C59" s="909"/>
      <c r="D59" s="916" t="s">
        <v>62</v>
      </c>
      <c r="E59" s="925"/>
      <c r="F59" s="925"/>
      <c r="G59" s="925"/>
      <c r="H59" s="925"/>
      <c r="I59" s="925"/>
      <c r="J59" s="934"/>
      <c r="K59" s="943"/>
      <c r="L59" s="951"/>
      <c r="M59" s="951"/>
      <c r="N59" s="951"/>
      <c r="O59" s="961"/>
    </row>
    <row r="60" spans="1:21" ht="31.5" customHeight="1">
      <c r="B60" s="897"/>
      <c r="C60" s="910"/>
      <c r="D60" s="917" t="s">
        <v>49</v>
      </c>
      <c r="E60" s="926"/>
      <c r="F60" s="926"/>
      <c r="G60" s="926"/>
      <c r="H60" s="926"/>
      <c r="I60" s="926"/>
      <c r="J60" s="935"/>
      <c r="K60" s="944"/>
      <c r="L60" s="952"/>
      <c r="M60" s="952"/>
      <c r="N60" s="952"/>
      <c r="O60" s="962"/>
    </row>
    <row r="61" spans="1:21" ht="24" customHeight="1">
      <c r="B61" s="898"/>
      <c r="C61" s="898"/>
      <c r="D61" s="918" t="s">
        <v>38</v>
      </c>
      <c r="E61" s="927"/>
      <c r="F61" s="927"/>
      <c r="G61" s="927"/>
      <c r="H61" s="927"/>
      <c r="I61" s="927"/>
      <c r="J61" s="927"/>
      <c r="K61" s="927"/>
      <c r="L61" s="927"/>
      <c r="M61" s="927"/>
      <c r="N61" s="927"/>
      <c r="O61" s="927"/>
    </row>
    <row r="62" spans="1:21" ht="24" customHeight="1">
      <c r="B62" s="899"/>
      <c r="C62" s="899"/>
      <c r="D62" s="918" t="s">
        <v>63</v>
      </c>
      <c r="E62" s="927"/>
      <c r="F62" s="927"/>
      <c r="G62" s="927"/>
      <c r="H62" s="927"/>
      <c r="I62" s="927"/>
      <c r="J62" s="927"/>
      <c r="K62" s="927"/>
      <c r="L62" s="927"/>
      <c r="M62" s="927"/>
      <c r="N62" s="927"/>
      <c r="O62" s="927"/>
    </row>
    <row r="63" spans="1:21" ht="24" customHeight="1">
      <c r="A63" s="734"/>
      <c r="B63" s="892"/>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2"/>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s8LrdY1tTaOJDBGZlYk2SOTAyQphoTJe9rVMIwaRBC78ymPJqWKo9YXtSqxdpEgo8vXa6Jmolj3L0c7fwxcFIw==" saltValue="BLxX0IYqZJAEhiIpg82U3Q=="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8" scale="76"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3" t="s">
        <v>12</v>
      </c>
    </row>
    <row r="40" spans="2:13" ht="27.75" customHeight="1">
      <c r="B40" s="886" t="s">
        <v>15</v>
      </c>
      <c r="C40" s="900"/>
      <c r="D40" s="900"/>
      <c r="E40" s="919"/>
      <c r="F40" s="919"/>
      <c r="G40" s="919"/>
      <c r="H40" s="928" t="s">
        <v>5</v>
      </c>
      <c r="I40" s="936" t="s">
        <v>206</v>
      </c>
      <c r="J40" s="945" t="s">
        <v>528</v>
      </c>
      <c r="K40" s="945" t="s">
        <v>129</v>
      </c>
      <c r="L40" s="945" t="s">
        <v>313</v>
      </c>
      <c r="M40" s="978" t="s">
        <v>56</v>
      </c>
    </row>
    <row r="41" spans="2:13" ht="27.75" customHeight="1">
      <c r="B41" s="887" t="s">
        <v>66</v>
      </c>
      <c r="C41" s="901"/>
      <c r="D41" s="911"/>
      <c r="E41" s="967" t="s">
        <v>67</v>
      </c>
      <c r="F41" s="967"/>
      <c r="G41" s="967"/>
      <c r="H41" s="973"/>
      <c r="I41" s="937">
        <v>71206</v>
      </c>
      <c r="J41" s="946">
        <v>71552</v>
      </c>
      <c r="K41" s="946">
        <v>70957</v>
      </c>
      <c r="L41" s="946">
        <v>68387</v>
      </c>
      <c r="M41" s="955">
        <v>65473</v>
      </c>
    </row>
    <row r="42" spans="2:13" ht="27.75" customHeight="1">
      <c r="B42" s="888"/>
      <c r="C42" s="902"/>
      <c r="D42" s="912"/>
      <c r="E42" s="968" t="s">
        <v>70</v>
      </c>
      <c r="F42" s="968"/>
      <c r="G42" s="968"/>
      <c r="H42" s="974"/>
      <c r="I42" s="938">
        <v>193</v>
      </c>
      <c r="J42" s="947">
        <v>187</v>
      </c>
      <c r="K42" s="947">
        <v>179</v>
      </c>
      <c r="L42" s="947">
        <v>680</v>
      </c>
      <c r="M42" s="956">
        <v>1596</v>
      </c>
    </row>
    <row r="43" spans="2:13" ht="27.75" customHeight="1">
      <c r="B43" s="888"/>
      <c r="C43" s="902"/>
      <c r="D43" s="912"/>
      <c r="E43" s="968" t="s">
        <v>7</v>
      </c>
      <c r="F43" s="968"/>
      <c r="G43" s="968"/>
      <c r="H43" s="974"/>
      <c r="I43" s="938">
        <v>23668</v>
      </c>
      <c r="J43" s="947">
        <v>23239</v>
      </c>
      <c r="K43" s="947">
        <v>21977</v>
      </c>
      <c r="L43" s="947">
        <v>17611</v>
      </c>
      <c r="M43" s="956">
        <v>17752</v>
      </c>
    </row>
    <row r="44" spans="2:13" ht="27.75" customHeight="1">
      <c r="B44" s="888"/>
      <c r="C44" s="902"/>
      <c r="D44" s="912"/>
      <c r="E44" s="968" t="s">
        <v>2</v>
      </c>
      <c r="F44" s="968"/>
      <c r="G44" s="968"/>
      <c r="H44" s="974"/>
      <c r="I44" s="938" t="s">
        <v>32</v>
      </c>
      <c r="J44" s="947" t="s">
        <v>32</v>
      </c>
      <c r="K44" s="947" t="s">
        <v>32</v>
      </c>
      <c r="L44" s="947">
        <v>1752</v>
      </c>
      <c r="M44" s="956">
        <v>1634</v>
      </c>
    </row>
    <row r="45" spans="2:13" ht="27.75" customHeight="1">
      <c r="B45" s="888"/>
      <c r="C45" s="902"/>
      <c r="D45" s="912"/>
      <c r="E45" s="968" t="s">
        <v>72</v>
      </c>
      <c r="F45" s="968"/>
      <c r="G45" s="968"/>
      <c r="H45" s="974"/>
      <c r="I45" s="938">
        <v>7521</v>
      </c>
      <c r="J45" s="947">
        <v>7414</v>
      </c>
      <c r="K45" s="947">
        <v>7411</v>
      </c>
      <c r="L45" s="947">
        <v>7381</v>
      </c>
      <c r="M45" s="956">
        <v>7280</v>
      </c>
    </row>
    <row r="46" spans="2:13" ht="27.75" customHeight="1">
      <c r="B46" s="888"/>
      <c r="C46" s="902"/>
      <c r="D46" s="913"/>
      <c r="E46" s="968" t="s">
        <v>76</v>
      </c>
      <c r="F46" s="968"/>
      <c r="G46" s="968"/>
      <c r="H46" s="974"/>
      <c r="I46" s="938" t="s">
        <v>32</v>
      </c>
      <c r="J46" s="947" t="s">
        <v>32</v>
      </c>
      <c r="K46" s="947">
        <v>1</v>
      </c>
      <c r="L46" s="947" t="s">
        <v>32</v>
      </c>
      <c r="M46" s="956">
        <v>15</v>
      </c>
    </row>
    <row r="47" spans="2:13" ht="27.75" customHeight="1">
      <c r="B47" s="888"/>
      <c r="C47" s="902"/>
      <c r="D47" s="965"/>
      <c r="E47" s="969" t="s">
        <v>78</v>
      </c>
      <c r="F47" s="972"/>
      <c r="G47" s="972"/>
      <c r="H47" s="975"/>
      <c r="I47" s="938" t="s">
        <v>32</v>
      </c>
      <c r="J47" s="947" t="s">
        <v>32</v>
      </c>
      <c r="K47" s="947" t="s">
        <v>32</v>
      </c>
      <c r="L47" s="947" t="s">
        <v>32</v>
      </c>
      <c r="M47" s="956" t="s">
        <v>32</v>
      </c>
    </row>
    <row r="48" spans="2:13" ht="27.75" customHeight="1">
      <c r="B48" s="888"/>
      <c r="C48" s="902"/>
      <c r="D48" s="912"/>
      <c r="E48" s="968" t="s">
        <v>4</v>
      </c>
      <c r="F48" s="968"/>
      <c r="G48" s="968"/>
      <c r="H48" s="974"/>
      <c r="I48" s="938" t="s">
        <v>32</v>
      </c>
      <c r="J48" s="947" t="s">
        <v>32</v>
      </c>
      <c r="K48" s="947" t="s">
        <v>32</v>
      </c>
      <c r="L48" s="947" t="s">
        <v>32</v>
      </c>
      <c r="M48" s="956" t="s">
        <v>32</v>
      </c>
    </row>
    <row r="49" spans="2:13" ht="27.75" customHeight="1">
      <c r="B49" s="889"/>
      <c r="C49" s="903"/>
      <c r="D49" s="912"/>
      <c r="E49" s="968" t="s">
        <v>28</v>
      </c>
      <c r="F49" s="968"/>
      <c r="G49" s="968"/>
      <c r="H49" s="974"/>
      <c r="I49" s="938" t="s">
        <v>32</v>
      </c>
      <c r="J49" s="947" t="s">
        <v>32</v>
      </c>
      <c r="K49" s="947" t="s">
        <v>32</v>
      </c>
      <c r="L49" s="947" t="s">
        <v>32</v>
      </c>
      <c r="M49" s="956" t="s">
        <v>32</v>
      </c>
    </row>
    <row r="50" spans="2:13" ht="27.75" customHeight="1">
      <c r="B50" s="963" t="s">
        <v>83</v>
      </c>
      <c r="C50" s="964"/>
      <c r="D50" s="966"/>
      <c r="E50" s="968" t="s">
        <v>68</v>
      </c>
      <c r="F50" s="968"/>
      <c r="G50" s="968"/>
      <c r="H50" s="974"/>
      <c r="I50" s="938">
        <v>10313</v>
      </c>
      <c r="J50" s="947">
        <v>11767</v>
      </c>
      <c r="K50" s="947">
        <v>13470</v>
      </c>
      <c r="L50" s="947">
        <v>14194</v>
      </c>
      <c r="M50" s="956">
        <v>14584</v>
      </c>
    </row>
    <row r="51" spans="2:13" ht="27.75" customHeight="1">
      <c r="B51" s="888"/>
      <c r="C51" s="902"/>
      <c r="D51" s="912"/>
      <c r="E51" s="968" t="s">
        <v>86</v>
      </c>
      <c r="F51" s="968"/>
      <c r="G51" s="968"/>
      <c r="H51" s="974"/>
      <c r="I51" s="938">
        <v>8233</v>
      </c>
      <c r="J51" s="947">
        <v>7511</v>
      </c>
      <c r="K51" s="947">
        <v>6800</v>
      </c>
      <c r="L51" s="947">
        <v>5871</v>
      </c>
      <c r="M51" s="956">
        <v>5670</v>
      </c>
    </row>
    <row r="52" spans="2:13" ht="27.75" customHeight="1">
      <c r="B52" s="889"/>
      <c r="C52" s="903"/>
      <c r="D52" s="912"/>
      <c r="E52" s="968" t="s">
        <v>33</v>
      </c>
      <c r="F52" s="968"/>
      <c r="G52" s="968"/>
      <c r="H52" s="974"/>
      <c r="I52" s="938">
        <v>65005</v>
      </c>
      <c r="J52" s="947">
        <v>64624</v>
      </c>
      <c r="K52" s="947">
        <v>62178</v>
      </c>
      <c r="L52" s="947">
        <v>59632</v>
      </c>
      <c r="M52" s="956">
        <v>56489</v>
      </c>
    </row>
    <row r="53" spans="2:13" ht="27.75" customHeight="1">
      <c r="B53" s="891" t="s">
        <v>42</v>
      </c>
      <c r="C53" s="905"/>
      <c r="D53" s="914"/>
      <c r="E53" s="970" t="s">
        <v>90</v>
      </c>
      <c r="F53" s="970"/>
      <c r="G53" s="970"/>
      <c r="H53" s="976"/>
      <c r="I53" s="939">
        <v>19036</v>
      </c>
      <c r="J53" s="948">
        <v>18490</v>
      </c>
      <c r="K53" s="948">
        <v>18076</v>
      </c>
      <c r="L53" s="948">
        <v>16116</v>
      </c>
      <c r="M53" s="957">
        <v>17008</v>
      </c>
    </row>
    <row r="54" spans="2:13" ht="27.75" customHeight="1">
      <c r="B54" s="892"/>
      <c r="C54" s="867"/>
      <c r="D54" s="867"/>
      <c r="E54" s="971"/>
      <c r="F54" s="971"/>
      <c r="G54" s="971"/>
      <c r="H54" s="971"/>
      <c r="I54" s="977"/>
      <c r="J54" s="977"/>
      <c r="K54" s="977"/>
      <c r="L54" s="977"/>
      <c r="M54" s="977"/>
    </row>
    <row r="55" spans="2:13"/>
  </sheetData>
  <sheetProtection algorithmName="SHA-512" hashValue="urOCau45R3o+sjnUWehBpHtT0Q3EnHUDgpFbuazmwXrLfYE/V163lJRhU2ImLNFxhiv5eCG1UajD4AN8FGZ5rw==" saltValue="yrWLxkfIRSUum3R7N1ASaw=="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8" scale="88"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70" zoomScaleNormal="70"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08" t="s">
        <v>92</v>
      </c>
    </row>
    <row r="54" spans="2:8" ht="29.25" customHeight="1">
      <c r="B54" s="979" t="s">
        <v>3</v>
      </c>
      <c r="C54" s="985"/>
      <c r="D54" s="985"/>
      <c r="E54" s="994" t="s">
        <v>5</v>
      </c>
      <c r="F54" s="1001" t="s">
        <v>129</v>
      </c>
      <c r="G54" s="1001" t="s">
        <v>313</v>
      </c>
      <c r="H54" s="1009" t="s">
        <v>56</v>
      </c>
    </row>
    <row r="55" spans="2:8" ht="52.5" customHeight="1">
      <c r="B55" s="980"/>
      <c r="C55" s="986" t="s">
        <v>55</v>
      </c>
      <c r="D55" s="986"/>
      <c r="E55" s="995"/>
      <c r="F55" s="1002">
        <v>6472</v>
      </c>
      <c r="G55" s="1002">
        <v>6553</v>
      </c>
      <c r="H55" s="1010">
        <v>6066</v>
      </c>
    </row>
    <row r="56" spans="2:8" ht="52.5" customHeight="1">
      <c r="B56" s="981"/>
      <c r="C56" s="987" t="s">
        <v>17</v>
      </c>
      <c r="D56" s="987"/>
      <c r="E56" s="996"/>
      <c r="F56" s="1003">
        <v>0</v>
      </c>
      <c r="G56" s="1003" t="s">
        <v>32</v>
      </c>
      <c r="H56" s="1011" t="s">
        <v>32</v>
      </c>
    </row>
    <row r="57" spans="2:8" ht="53.25" customHeight="1">
      <c r="B57" s="981"/>
      <c r="C57" s="988" t="s">
        <v>98</v>
      </c>
      <c r="D57" s="988"/>
      <c r="E57" s="997"/>
      <c r="F57" s="1004">
        <v>7783</v>
      </c>
      <c r="G57" s="1004">
        <v>8207</v>
      </c>
      <c r="H57" s="1012">
        <v>8503</v>
      </c>
    </row>
    <row r="58" spans="2:8" ht="45.75" customHeight="1">
      <c r="B58" s="982"/>
      <c r="C58" s="989" t="s">
        <v>469</v>
      </c>
      <c r="D58" s="992"/>
      <c r="E58" s="998"/>
      <c r="F58" s="1005">
        <v>4349</v>
      </c>
      <c r="G58" s="1005">
        <v>4519</v>
      </c>
      <c r="H58" s="1013">
        <v>4779</v>
      </c>
    </row>
    <row r="59" spans="2:8" ht="45.75" customHeight="1">
      <c r="B59" s="982"/>
      <c r="C59" s="989" t="s">
        <v>539</v>
      </c>
      <c r="D59" s="992"/>
      <c r="E59" s="998"/>
      <c r="F59" s="1005">
        <v>1395</v>
      </c>
      <c r="G59" s="1005">
        <v>1396</v>
      </c>
      <c r="H59" s="1013">
        <v>1398</v>
      </c>
    </row>
    <row r="60" spans="2:8" ht="45.75" customHeight="1">
      <c r="B60" s="982"/>
      <c r="C60" s="989" t="s">
        <v>540</v>
      </c>
      <c r="D60" s="992"/>
      <c r="E60" s="998"/>
      <c r="F60" s="1005">
        <v>637</v>
      </c>
      <c r="G60" s="1005">
        <v>677</v>
      </c>
      <c r="H60" s="1013">
        <v>653</v>
      </c>
    </row>
    <row r="61" spans="2:8" ht="45.75" customHeight="1">
      <c r="B61" s="982"/>
      <c r="C61" s="989" t="s">
        <v>536</v>
      </c>
      <c r="D61" s="992"/>
      <c r="E61" s="998"/>
      <c r="F61" s="1005">
        <v>143</v>
      </c>
      <c r="G61" s="1005">
        <v>260</v>
      </c>
      <c r="H61" s="1013">
        <v>399</v>
      </c>
    </row>
    <row r="62" spans="2:8" ht="45.75" customHeight="1">
      <c r="B62" s="983"/>
      <c r="C62" s="990" t="s">
        <v>429</v>
      </c>
      <c r="D62" s="993"/>
      <c r="E62" s="999"/>
      <c r="F62" s="1006">
        <v>297</v>
      </c>
      <c r="G62" s="1006">
        <v>319</v>
      </c>
      <c r="H62" s="1014">
        <v>324</v>
      </c>
    </row>
    <row r="63" spans="2:8" ht="52.5" customHeight="1">
      <c r="B63" s="984"/>
      <c r="C63" s="991" t="s">
        <v>100</v>
      </c>
      <c r="D63" s="991"/>
      <c r="E63" s="1000"/>
      <c r="F63" s="1007">
        <v>14255</v>
      </c>
      <c r="G63" s="1007">
        <v>14760</v>
      </c>
      <c r="H63" s="1015">
        <v>14569</v>
      </c>
    </row>
    <row r="64" spans="2:8"/>
  </sheetData>
  <sheetProtection algorithmName="SHA-512" hashValue="TDZ5tnZWhn/u/M9iuYStcadUiCih/Rx1ZBxXYGmyZ13hjysIchcEKykvjpAqG4QnZ6az6zyQWxjv/VQkaVyOnA==" saltValue="g+zjBZYz8a6rVtkkrwQ1ZA=="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8" scale="62" fitToWidth="1" fitToHeight="1" orientation="landscape" usePrinterDefaults="1"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16" customWidth="1"/>
    <col min="2" max="8" width="13.375" style="1016" customWidth="1"/>
    <col min="9" max="16384" width="11.125" style="1016"/>
  </cols>
  <sheetData>
    <row r="1" spans="1:8">
      <c r="A1" s="750"/>
      <c r="B1" s="762"/>
      <c r="C1" s="766"/>
      <c r="D1" s="779"/>
      <c r="E1" s="791"/>
      <c r="F1" s="791"/>
      <c r="G1" s="791"/>
      <c r="H1" s="825"/>
    </row>
    <row r="2" spans="1:8">
      <c r="A2" s="751"/>
      <c r="B2" s="763"/>
      <c r="C2" s="1023"/>
      <c r="D2" s="780" t="s">
        <v>80</v>
      </c>
      <c r="E2" s="792"/>
      <c r="F2" s="1031" t="s">
        <v>99</v>
      </c>
      <c r="G2" s="816"/>
      <c r="H2" s="826"/>
    </row>
    <row r="3" spans="1:8">
      <c r="A3" s="780" t="s">
        <v>524</v>
      </c>
      <c r="B3" s="765"/>
      <c r="C3" s="1024"/>
      <c r="D3" s="1027">
        <v>98435</v>
      </c>
      <c r="E3" s="1029"/>
      <c r="F3" s="1032">
        <v>44161</v>
      </c>
      <c r="G3" s="1034"/>
      <c r="H3" s="1037"/>
    </row>
    <row r="4" spans="1:8">
      <c r="A4" s="752"/>
      <c r="B4" s="764"/>
      <c r="C4" s="1025"/>
      <c r="D4" s="1028">
        <v>46827</v>
      </c>
      <c r="E4" s="1030"/>
      <c r="F4" s="1033">
        <v>23644</v>
      </c>
      <c r="G4" s="1035"/>
      <c r="H4" s="1038"/>
    </row>
    <row r="5" spans="1:8">
      <c r="A5" s="780" t="s">
        <v>298</v>
      </c>
      <c r="B5" s="765"/>
      <c r="C5" s="1024"/>
      <c r="D5" s="1027">
        <v>84410</v>
      </c>
      <c r="E5" s="1029"/>
      <c r="F5" s="1032">
        <v>43955</v>
      </c>
      <c r="G5" s="1034"/>
      <c r="H5" s="1037"/>
    </row>
    <row r="6" spans="1:8">
      <c r="A6" s="752"/>
      <c r="B6" s="764"/>
      <c r="C6" s="1025"/>
      <c r="D6" s="1028">
        <v>48417</v>
      </c>
      <c r="E6" s="1030"/>
      <c r="F6" s="1033">
        <v>21318</v>
      </c>
      <c r="G6" s="1035"/>
      <c r="H6" s="1038"/>
    </row>
    <row r="7" spans="1:8">
      <c r="A7" s="780" t="s">
        <v>287</v>
      </c>
      <c r="B7" s="765"/>
      <c r="C7" s="1024"/>
      <c r="D7" s="1027">
        <v>82763</v>
      </c>
      <c r="E7" s="1029"/>
      <c r="F7" s="1032">
        <v>41921</v>
      </c>
      <c r="G7" s="1034"/>
      <c r="H7" s="1037"/>
    </row>
    <row r="8" spans="1:8">
      <c r="A8" s="752"/>
      <c r="B8" s="764"/>
      <c r="C8" s="1025"/>
      <c r="D8" s="1028">
        <v>45062</v>
      </c>
      <c r="E8" s="1030"/>
      <c r="F8" s="1033">
        <v>21655</v>
      </c>
      <c r="G8" s="1035"/>
      <c r="H8" s="1038"/>
    </row>
    <row r="9" spans="1:8">
      <c r="A9" s="780" t="s">
        <v>53</v>
      </c>
      <c r="B9" s="765"/>
      <c r="C9" s="1024"/>
      <c r="D9" s="1027">
        <v>64854</v>
      </c>
      <c r="E9" s="1029"/>
      <c r="F9" s="1032">
        <v>44585</v>
      </c>
      <c r="G9" s="1034"/>
      <c r="H9" s="1037"/>
    </row>
    <row r="10" spans="1:8">
      <c r="A10" s="752"/>
      <c r="B10" s="764"/>
      <c r="C10" s="1025"/>
      <c r="D10" s="1028">
        <v>41682</v>
      </c>
      <c r="E10" s="1030"/>
      <c r="F10" s="1033">
        <v>23077</v>
      </c>
      <c r="G10" s="1035"/>
      <c r="H10" s="1038"/>
    </row>
    <row r="11" spans="1:8">
      <c r="A11" s="780" t="s">
        <v>526</v>
      </c>
      <c r="B11" s="765"/>
      <c r="C11" s="1024"/>
      <c r="D11" s="1027">
        <v>69960</v>
      </c>
      <c r="E11" s="1029"/>
      <c r="F11" s="1032">
        <v>49779</v>
      </c>
      <c r="G11" s="1034"/>
      <c r="H11" s="1037"/>
    </row>
    <row r="12" spans="1:8">
      <c r="A12" s="752"/>
      <c r="B12" s="764"/>
      <c r="C12" s="1026"/>
      <c r="D12" s="1028">
        <v>45767</v>
      </c>
      <c r="E12" s="1030"/>
      <c r="F12" s="1033">
        <v>28921</v>
      </c>
      <c r="G12" s="1035"/>
      <c r="H12" s="1038"/>
    </row>
    <row r="13" spans="1:8">
      <c r="A13" s="780"/>
      <c r="B13" s="765"/>
      <c r="C13" s="1024"/>
      <c r="D13" s="1027">
        <v>80084</v>
      </c>
      <c r="E13" s="1029"/>
      <c r="F13" s="1032">
        <v>44880</v>
      </c>
      <c r="G13" s="1036"/>
      <c r="H13" s="1037"/>
    </row>
    <row r="14" spans="1:8">
      <c r="A14" s="752"/>
      <c r="B14" s="764"/>
      <c r="C14" s="1025"/>
      <c r="D14" s="1028">
        <v>45551</v>
      </c>
      <c r="E14" s="1030"/>
      <c r="F14" s="1033">
        <v>23723</v>
      </c>
      <c r="G14" s="1035"/>
      <c r="H14" s="1038"/>
    </row>
    <row r="17" spans="1:11">
      <c r="A17" s="1016" t="s">
        <v>101</v>
      </c>
    </row>
    <row r="18" spans="1:11">
      <c r="A18" s="1017"/>
      <c r="B18" s="1017" t="str">
        <f>実質収支比率等に係る経年分析!F$46</f>
        <v>R02</v>
      </c>
      <c r="C18" s="1017" t="str">
        <f>実質収支比率等に係る経年分析!G$46</f>
        <v>R03</v>
      </c>
      <c r="D18" s="1017" t="str">
        <f>実質収支比率等に係る経年分析!H$46</f>
        <v>R04</v>
      </c>
      <c r="E18" s="1017" t="str">
        <f>実質収支比率等に係る経年分析!I$46</f>
        <v>R05</v>
      </c>
      <c r="F18" s="1017" t="str">
        <f>実質収支比率等に係る経年分析!J$46</f>
        <v>R06</v>
      </c>
    </row>
    <row r="19" spans="1:11">
      <c r="A19" s="1017" t="s">
        <v>103</v>
      </c>
      <c r="B19" s="1017">
        <f>ROUND(VALUE(SUBSTITUTE(実質収支比率等に係る経年分析!F$48,"▲","-")),2)</f>
        <v>0.48</v>
      </c>
      <c r="C19" s="1017">
        <f>ROUND(VALUE(SUBSTITUTE(実質収支比率等に係る経年分析!G$48,"▲","-")),2)</f>
        <v>3.04</v>
      </c>
      <c r="D19" s="1017">
        <f>ROUND(VALUE(SUBSTITUTE(実質収支比率等に係る経年分析!H$48,"▲","-")),2)</f>
        <v>0.68</v>
      </c>
      <c r="E19" s="1017">
        <f>ROUND(VALUE(SUBSTITUTE(実質収支比率等に係る経年分析!I$48,"▲","-")),2)</f>
        <v>1.71</v>
      </c>
      <c r="F19" s="1017">
        <f>ROUND(VALUE(SUBSTITUTE(実質収支比率等に係る経年分析!J$48,"▲","-")),2)</f>
        <v>1.1100000000000001</v>
      </c>
    </row>
    <row r="20" spans="1:11">
      <c r="A20" s="1017" t="s">
        <v>102</v>
      </c>
      <c r="B20" s="1017">
        <f>ROUND(VALUE(SUBSTITUTE(実質収支比率等に係る経年分析!F$47,"▲","-")),2)</f>
        <v>17.96</v>
      </c>
      <c r="C20" s="1017">
        <f>ROUND(VALUE(SUBSTITUTE(実質収支比率等に係る経年分析!G$47,"▲","-")),2)</f>
        <v>20.350000000000001</v>
      </c>
      <c r="D20" s="1017">
        <f>ROUND(VALUE(SUBSTITUTE(実質収支比率等に係る経年分析!H$47,"▲","-")),2)</f>
        <v>21.69</v>
      </c>
      <c r="E20" s="1017">
        <f>ROUND(VALUE(SUBSTITUTE(実質収支比率等に係る経年分析!I$47,"▲","-")),2)</f>
        <v>21.56</v>
      </c>
      <c r="F20" s="1017">
        <f>ROUND(VALUE(SUBSTITUTE(実質収支比率等に係る経年分析!J$47,"▲","-")),2)</f>
        <v>19.41</v>
      </c>
    </row>
    <row r="21" spans="1:11">
      <c r="A21" s="1017" t="s">
        <v>35</v>
      </c>
      <c r="B21" s="1017">
        <f>IF(ISNUMBER(VALUE(SUBSTITUTE(実質収支比率等に係る経年分析!F$49,"▲","-"))),ROUND(VALUE(SUBSTITUTE(実質収支比率等に係る経年分析!F$49,"▲","-")),2),NA())</f>
        <v>-0.4</v>
      </c>
      <c r="C21" s="1017">
        <f>IF(ISNUMBER(VALUE(SUBSTITUTE(実質収支比率等に係る経年分析!G$49,"▲","-"))),ROUND(VALUE(SUBSTITUTE(実質収支比率等に係る経年分析!G$49,"▲","-")),2),NA())</f>
        <v>5.65</v>
      </c>
      <c r="D21" s="1017">
        <f>IF(ISNUMBER(VALUE(SUBSTITUTE(実質収支比率等に係る経年分析!H$49,"▲","-"))),ROUND(VALUE(SUBSTITUTE(実質収支比率等に係る経年分析!H$49,"▲","-")),2),NA())</f>
        <v>-3.04</v>
      </c>
      <c r="E21" s="1017">
        <f>IF(ISNUMBER(VALUE(SUBSTITUTE(実質収支比率等に係る経年分析!I$49,"▲","-"))),ROUND(VALUE(SUBSTITUTE(実質収支比率等に係る経年分析!I$49,"▲","-")),2),NA())</f>
        <v>1.43</v>
      </c>
      <c r="F21" s="1017">
        <f>IF(ISNUMBER(VALUE(SUBSTITUTE(実質収支比率等に係る経年分析!J$49,"▲","-"))),ROUND(VALUE(SUBSTITUTE(実質収支比率等に係る経年分析!J$49,"▲","-")),2),NA())</f>
        <v>-2.75</v>
      </c>
    </row>
    <row r="24" spans="1:11">
      <c r="A24" s="1016" t="s">
        <v>18</v>
      </c>
    </row>
    <row r="25" spans="1:11">
      <c r="A25" s="1018"/>
      <c r="B25" s="1018" t="str">
        <f>'連結実質赤字比率に係る赤字・黒字の構成分析'!F$33</f>
        <v>R02</v>
      </c>
      <c r="C25" s="1018"/>
      <c r="D25" s="1018" t="str">
        <f>'連結実質赤字比率に係る赤字・黒字の構成分析'!G$33</f>
        <v>R03</v>
      </c>
      <c r="E25" s="1018"/>
      <c r="F25" s="1018" t="str">
        <f>'連結実質赤字比率に係る赤字・黒字の構成分析'!H$33</f>
        <v>R04</v>
      </c>
      <c r="G25" s="1018"/>
      <c r="H25" s="1018" t="str">
        <f>'連結実質赤字比率に係る赤字・黒字の構成分析'!I$33</f>
        <v>R05</v>
      </c>
      <c r="I25" s="1018"/>
      <c r="J25" s="1018" t="str">
        <f>'連結実質赤字比率に係る赤字・黒字の構成分析'!J$33</f>
        <v>R06</v>
      </c>
      <c r="K25" s="1018"/>
    </row>
    <row r="26" spans="1:11">
      <c r="A26" s="1018"/>
      <c r="B26" s="1018" t="s">
        <v>104</v>
      </c>
      <c r="C26" s="1018" t="s">
        <v>41</v>
      </c>
      <c r="D26" s="1018" t="s">
        <v>104</v>
      </c>
      <c r="E26" s="1018" t="s">
        <v>41</v>
      </c>
      <c r="F26" s="1018" t="s">
        <v>104</v>
      </c>
      <c r="G26" s="1018" t="s">
        <v>41</v>
      </c>
      <c r="H26" s="1018" t="s">
        <v>104</v>
      </c>
      <c r="I26" s="1018" t="s">
        <v>41</v>
      </c>
      <c r="J26" s="1018" t="s">
        <v>104</v>
      </c>
      <c r="K26" s="1018" t="s">
        <v>41</v>
      </c>
    </row>
    <row r="27" spans="1:11">
      <c r="A27" s="1018" t="str">
        <f>IF('連結実質赤字比率に係る赤字・黒字の構成分析'!C$43="",NA(),'連結実質赤字比率に係る赤字・黒字の構成分析'!C$43)</f>
        <v>その他会計（黒字）</v>
      </c>
      <c r="B27" s="1018" t="e">
        <f>IF(ROUND(VALUE(SUBSTITUTE('連結実質赤字比率に係る赤字・黒字の構成分析'!F$43,"▲","-")),2)&lt;0,ABS(ROUND(VALUE(SUBSTITUTE('連結実質赤字比率に係る赤字・黒字の構成分析'!F$43,"▲","-")),2)),NA())</f>
        <v>#N/A</v>
      </c>
      <c r="C27" s="1018">
        <f>IF(ROUND(VALUE(SUBSTITUTE('連結実質赤字比率に係る赤字・黒字の構成分析'!F$43,"▲","-")),2)&gt;=0,ABS(ROUND(VALUE(SUBSTITUTE('連結実質赤字比率に係る赤字・黒字の構成分析'!F$43,"▲","-")),2)),NA())</f>
        <v>11.56</v>
      </c>
      <c r="D27" s="1018" t="e">
        <f>IF(ROUND(VALUE(SUBSTITUTE('連結実質赤字比率に係る赤字・黒字の構成分析'!G$43,"▲","-")),2)&lt;0,ABS(ROUND(VALUE(SUBSTITUTE('連結実質赤字比率に係る赤字・黒字の構成分析'!G$43,"▲","-")),2)),NA())</f>
        <v>#N/A</v>
      </c>
      <c r="E27" s="1018">
        <f>IF(ROUND(VALUE(SUBSTITUTE('連結実質赤字比率に係る赤字・黒字の構成分析'!G$43,"▲","-")),2)&gt;=0,ABS(ROUND(VALUE(SUBSTITUTE('連結実質赤字比率に係る赤字・黒字の構成分析'!G$43,"▲","-")),2)),NA())</f>
        <v>10.45</v>
      </c>
      <c r="F27" s="1018" t="e">
        <f>IF(ROUND(VALUE(SUBSTITUTE('連結実質赤字比率に係る赤字・黒字の構成分析'!H$43,"▲","-")),2)&lt;0,ABS(ROUND(VALUE(SUBSTITUTE('連結実質赤字比率に係る赤字・黒字の構成分析'!H$43,"▲","-")),2)),NA())</f>
        <v>#N/A</v>
      </c>
      <c r="G27" s="1018">
        <f>IF(ROUND(VALUE(SUBSTITUTE('連結実質赤字比率に係る赤字・黒字の構成分析'!H$43,"▲","-")),2)&gt;=0,ABS(ROUND(VALUE(SUBSTITUTE('連結実質赤字比率に係る赤字・黒字の構成分析'!H$43,"▲","-")),2)),NA())</f>
        <v>9.5299999999999994</v>
      </c>
      <c r="H27" s="1018" t="e">
        <f>IF(ROUND(VALUE(SUBSTITUTE('連結実質赤字比率に係る赤字・黒字の構成分析'!I$43,"▲","-")),2)&lt;0,ABS(ROUND(VALUE(SUBSTITUTE('連結実質赤字比率に係る赤字・黒字の構成分析'!I$43,"▲","-")),2)),NA())</f>
        <v>#N/A</v>
      </c>
      <c r="I27" s="1018">
        <f>IF(ROUND(VALUE(SUBSTITUTE('連結実質赤字比率に係る赤字・黒字の構成分析'!I$43,"▲","-")),2)&gt;=0,ABS(ROUND(VALUE(SUBSTITUTE('連結実質赤字比率に係る赤字・黒字の構成分析'!I$43,"▲","-")),2)),NA())</f>
        <v>7.0000000000000007e-002</v>
      </c>
      <c r="J27" s="1018" t="e">
        <f>IF(ROUND(VALUE(SUBSTITUTE('連結実質赤字比率に係る赤字・黒字の構成分析'!J$43,"▲","-")),2)&lt;0,ABS(ROUND(VALUE(SUBSTITUTE('連結実質赤字比率に係る赤字・黒字の構成分析'!J$43,"▲","-")),2)),NA())</f>
        <v>#N/A</v>
      </c>
      <c r="K27" s="1018">
        <f>IF(ROUND(VALUE(SUBSTITUTE('連結実質赤字比率に係る赤字・黒字の構成分析'!J$43,"▲","-")),2)&gt;=0,ABS(ROUND(VALUE(SUBSTITUTE('連結実質赤字比率に係る赤字・黒字の構成分析'!J$43,"▲","-")),2)),NA())</f>
        <v>6.e-002</v>
      </c>
    </row>
    <row r="28" spans="1:11">
      <c r="A28" s="1018" t="str">
        <f>IF('連結実質赤字比率に係る赤字・黒字の構成分析'!C$42="",NA(),'連結実質赤字比率に係る赤字・黒字の構成分析'!C$42)</f>
        <v>その他会計（赤字）</v>
      </c>
      <c r="B28" s="1018" t="e">
        <f>IF(ROUND(VALUE(SUBSTITUTE('連結実質赤字比率に係る赤字・黒字の構成分析'!F$42,"▲","-")),2)&lt;0,ABS(ROUND(VALUE(SUBSTITUTE('連結実質赤字比率に係る赤字・黒字の構成分析'!F$42,"▲","-")),2)),NA())</f>
        <v>#VALUE!</v>
      </c>
      <c r="C28" s="1018" t="e">
        <f>IF(ROUND(VALUE(SUBSTITUTE('連結実質赤字比率に係る赤字・黒字の構成分析'!F$42,"▲","-")),2)&gt;=0,ABS(ROUND(VALUE(SUBSTITUTE('連結実質赤字比率に係る赤字・黒字の構成分析'!F$42,"▲","-")),2)),NA())</f>
        <v>#VALUE!</v>
      </c>
      <c r="D28" s="1018" t="e">
        <f>IF(ROUND(VALUE(SUBSTITUTE('連結実質赤字比率に係る赤字・黒字の構成分析'!G$42,"▲","-")),2)&lt;0,ABS(ROUND(VALUE(SUBSTITUTE('連結実質赤字比率に係る赤字・黒字の構成分析'!G$42,"▲","-")),2)),NA())</f>
        <v>#VALUE!</v>
      </c>
      <c r="E28" s="1018" t="e">
        <f>IF(ROUND(VALUE(SUBSTITUTE('連結実質赤字比率に係る赤字・黒字の構成分析'!G$42,"▲","-")),2)&gt;=0,ABS(ROUND(VALUE(SUBSTITUTE('連結実質赤字比率に係る赤字・黒字の構成分析'!G$42,"▲","-")),2)),NA())</f>
        <v>#VALUE!</v>
      </c>
      <c r="F28" s="1018" t="e">
        <f>IF(ROUND(VALUE(SUBSTITUTE('連結実質赤字比率に係る赤字・黒字の構成分析'!H$42,"▲","-")),2)&lt;0,ABS(ROUND(VALUE(SUBSTITUTE('連結実質赤字比率に係る赤字・黒字の構成分析'!H$42,"▲","-")),2)),NA())</f>
        <v>#VALUE!</v>
      </c>
      <c r="G28" s="1018" t="e">
        <f>IF(ROUND(VALUE(SUBSTITUTE('連結実質赤字比率に係る赤字・黒字の構成分析'!H$42,"▲","-")),2)&gt;=0,ABS(ROUND(VALUE(SUBSTITUTE('連結実質赤字比率に係る赤字・黒字の構成分析'!H$42,"▲","-")),2)),NA())</f>
        <v>#VALUE!</v>
      </c>
      <c r="H28" s="1018" t="e">
        <f>IF(ROUND(VALUE(SUBSTITUTE('連結実質赤字比率に係る赤字・黒字の構成分析'!I$42,"▲","-")),2)&lt;0,ABS(ROUND(VALUE(SUBSTITUTE('連結実質赤字比率に係る赤字・黒字の構成分析'!I$42,"▲","-")),2)),NA())</f>
        <v>#VALUE!</v>
      </c>
      <c r="I28" s="1018" t="e">
        <f>IF(ROUND(VALUE(SUBSTITUTE('連結実質赤字比率に係る赤字・黒字の構成分析'!I$42,"▲","-")),2)&gt;=0,ABS(ROUND(VALUE(SUBSTITUTE('連結実質赤字比率に係る赤字・黒字の構成分析'!I$42,"▲","-")),2)),NA())</f>
        <v>#VALUE!</v>
      </c>
      <c r="J28" s="1018" t="e">
        <f>IF(ROUND(VALUE(SUBSTITUTE('連結実質赤字比率に係る赤字・黒字の構成分析'!J$42,"▲","-")),2)&lt;0,ABS(ROUND(VALUE(SUBSTITUTE('連結実質赤字比率に係る赤字・黒字の構成分析'!J$42,"▲","-")),2)),NA())</f>
        <v>#VALUE!</v>
      </c>
      <c r="K28" s="1018" t="e">
        <f>IF(ROUND(VALUE(SUBSTITUTE('連結実質赤字比率に係る赤字・黒字の構成分析'!J$42,"▲","-")),2)&gt;=0,ABS(ROUND(VALUE(SUBSTITUTE('連結実質赤字比率に係る赤字・黒字の構成分析'!J$42,"▲","-")),2)),NA())</f>
        <v>#VALUE!</v>
      </c>
    </row>
    <row r="29" spans="1:11">
      <c r="A29" s="1018" t="str">
        <f>IF('連結実質赤字比率に係る赤字・黒字の構成分析'!C$41="",NA(),'連結実質赤字比率に係る赤字・黒字の構成分析'!C$41)</f>
        <v>後期高齢者医療特別会計</v>
      </c>
      <c r="B29" s="1018" t="e">
        <f>IF(ROUND(VALUE(SUBSTITUTE('連結実質赤字比率に係る赤字・黒字の構成分析'!F$41,"▲","-")),2)&lt;0,ABS(ROUND(VALUE(SUBSTITUTE('連結実質赤字比率に係る赤字・黒字の構成分析'!F$41,"▲","-")),2)),NA())</f>
        <v>#N/A</v>
      </c>
      <c r="C29" s="1018">
        <f>IF(ROUND(VALUE(SUBSTITUTE('連結実質赤字比率に係る赤字・黒字の構成分析'!F$41,"▲","-")),2)&gt;=0,ABS(ROUND(VALUE(SUBSTITUTE('連結実質赤字比率に係る赤字・黒字の構成分析'!F$41,"▲","-")),2)),NA())</f>
        <v>2.e-002</v>
      </c>
      <c r="D29" s="1018" t="e">
        <f>IF(ROUND(VALUE(SUBSTITUTE('連結実質赤字比率に係る赤字・黒字の構成分析'!G$41,"▲","-")),2)&lt;0,ABS(ROUND(VALUE(SUBSTITUTE('連結実質赤字比率に係る赤字・黒字の構成分析'!G$41,"▲","-")),2)),NA())</f>
        <v>#N/A</v>
      </c>
      <c r="E29" s="1018">
        <f>IF(ROUND(VALUE(SUBSTITUTE('連結実質赤字比率に係る赤字・黒字の構成分析'!G$41,"▲","-")),2)&gt;=0,ABS(ROUND(VALUE(SUBSTITUTE('連結実質赤字比率に係る赤字・黒字の構成分析'!G$41,"▲","-")),2)),NA())</f>
        <v>2.e-002</v>
      </c>
      <c r="F29" s="1018" t="e">
        <f>IF(ROUND(VALUE(SUBSTITUTE('連結実質赤字比率に係る赤字・黒字の構成分析'!H$41,"▲","-")),2)&lt;0,ABS(ROUND(VALUE(SUBSTITUTE('連結実質赤字比率に係る赤字・黒字の構成分析'!H$41,"▲","-")),2)),NA())</f>
        <v>#N/A</v>
      </c>
      <c r="G29" s="1018">
        <f>IF(ROUND(VALUE(SUBSTITUTE('連結実質赤字比率に係る赤字・黒字の構成分析'!H$41,"▲","-")),2)&gt;=0,ABS(ROUND(VALUE(SUBSTITUTE('連結実質赤字比率に係る赤字・黒字の構成分析'!H$41,"▲","-")),2)),NA())</f>
        <v>2.e-002</v>
      </c>
      <c r="H29" s="1018" t="e">
        <f>IF(ROUND(VALUE(SUBSTITUTE('連結実質赤字比率に係る赤字・黒字の構成分析'!I$41,"▲","-")),2)&lt;0,ABS(ROUND(VALUE(SUBSTITUTE('連結実質赤字比率に係る赤字・黒字の構成分析'!I$41,"▲","-")),2)),NA())</f>
        <v>#N/A</v>
      </c>
      <c r="I29" s="1018">
        <f>IF(ROUND(VALUE(SUBSTITUTE('連結実質赤字比率に係る赤字・黒字の構成分析'!I$41,"▲","-")),2)&gt;=0,ABS(ROUND(VALUE(SUBSTITUTE('連結実質赤字比率に係る赤字・黒字の構成分析'!I$41,"▲","-")),2)),NA())</f>
        <v>2.e-002</v>
      </c>
      <c r="J29" s="1018" t="e">
        <f>IF(ROUND(VALUE(SUBSTITUTE('連結実質赤字比率に係る赤字・黒字の構成分析'!J$41,"▲","-")),2)&lt;0,ABS(ROUND(VALUE(SUBSTITUTE('連結実質赤字比率に係る赤字・黒字の構成分析'!J$41,"▲","-")),2)),NA())</f>
        <v>#N/A</v>
      </c>
      <c r="K29" s="1018">
        <f>IF(ROUND(VALUE(SUBSTITUTE('連結実質赤字比率に係る赤字・黒字の構成分析'!J$41,"▲","-")),2)&gt;=0,ABS(ROUND(VALUE(SUBSTITUTE('連結実質赤字比率に係る赤字・黒字の構成分析'!J$41,"▲","-")),2)),NA())</f>
        <v>7.0000000000000007e-002</v>
      </c>
    </row>
    <row r="30" spans="1:11">
      <c r="A30" s="1018" t="str">
        <f>IF('連結実質赤字比率に係る赤字・黒字の構成分析'!C$40="",NA(),'連結実質赤字比率に係る赤字・黒字の構成分析'!C$40)</f>
        <v>国民健康保険特別会計</v>
      </c>
      <c r="B30" s="1018" t="e">
        <f>IF(ROUND(VALUE(SUBSTITUTE('連結実質赤字比率に係る赤字・黒字の構成分析'!F$40,"▲","-")),2)&lt;0,ABS(ROUND(VALUE(SUBSTITUTE('連結実質赤字比率に係る赤字・黒字の構成分析'!F$40,"▲","-")),2)),NA())</f>
        <v>#N/A</v>
      </c>
      <c r="C30" s="1018">
        <f>IF(ROUND(VALUE(SUBSTITUTE('連結実質赤字比率に係る赤字・黒字の構成分析'!F$40,"▲","-")),2)&gt;=0,ABS(ROUND(VALUE(SUBSTITUTE('連結実質赤字比率に係る赤字・黒字の構成分析'!F$40,"▲","-")),2)),NA())</f>
        <v>0.31</v>
      </c>
      <c r="D30" s="1018" t="e">
        <f>IF(ROUND(VALUE(SUBSTITUTE('連結実質赤字比率に係る赤字・黒字の構成分析'!G$40,"▲","-")),2)&lt;0,ABS(ROUND(VALUE(SUBSTITUTE('連結実質赤字比率に係る赤字・黒字の構成分析'!G$40,"▲","-")),2)),NA())</f>
        <v>#N/A</v>
      </c>
      <c r="E30" s="1018">
        <f>IF(ROUND(VALUE(SUBSTITUTE('連結実質赤字比率に係る赤字・黒字の構成分析'!G$40,"▲","-")),2)&gt;=0,ABS(ROUND(VALUE(SUBSTITUTE('連結実質赤字比率に係る赤字・黒字の構成分析'!G$40,"▲","-")),2)),NA())</f>
        <v>0.56999999999999995</v>
      </c>
      <c r="F30" s="1018" t="e">
        <f>IF(ROUND(VALUE(SUBSTITUTE('連結実質赤字比率に係る赤字・黒字の構成分析'!H$40,"▲","-")),2)&lt;0,ABS(ROUND(VALUE(SUBSTITUTE('連結実質赤字比率に係る赤字・黒字の構成分析'!H$40,"▲","-")),2)),NA())</f>
        <v>#N/A</v>
      </c>
      <c r="G30" s="1018">
        <f>IF(ROUND(VALUE(SUBSTITUTE('連結実質赤字比率に係る赤字・黒字の構成分析'!H$40,"▲","-")),2)&gt;=0,ABS(ROUND(VALUE(SUBSTITUTE('連結実質赤字比率に係る赤字・黒字の構成分析'!H$40,"▲","-")),2)),NA())</f>
        <v>0.37</v>
      </c>
      <c r="H30" s="1018" t="e">
        <f>IF(ROUND(VALUE(SUBSTITUTE('連結実質赤字比率に係る赤字・黒字の構成分析'!I$40,"▲","-")),2)&lt;0,ABS(ROUND(VALUE(SUBSTITUTE('連結実質赤字比率に係る赤字・黒字の構成分析'!I$40,"▲","-")),2)),NA())</f>
        <v>#N/A</v>
      </c>
      <c r="I30" s="1018">
        <f>IF(ROUND(VALUE(SUBSTITUTE('連結実質赤字比率に係る赤字・黒字の構成分析'!I$40,"▲","-")),2)&gt;=0,ABS(ROUND(VALUE(SUBSTITUTE('連結実質赤字比率に係る赤字・黒字の構成分析'!I$40,"▲","-")),2)),NA())</f>
        <v>0.22</v>
      </c>
      <c r="J30" s="1018" t="e">
        <f>IF(ROUND(VALUE(SUBSTITUTE('連結実質赤字比率に係る赤字・黒字の構成分析'!J$40,"▲","-")),2)&lt;0,ABS(ROUND(VALUE(SUBSTITUTE('連結実質赤字比率に係る赤字・黒字の構成分析'!J$40,"▲","-")),2)),NA())</f>
        <v>#N/A</v>
      </c>
      <c r="K30" s="1018">
        <f>IF(ROUND(VALUE(SUBSTITUTE('連結実質赤字比率に係る赤字・黒字の構成分析'!J$40,"▲","-")),2)&gt;=0,ABS(ROUND(VALUE(SUBSTITUTE('連結実質赤字比率に係る赤字・黒字の構成分析'!J$40,"▲","-")),2)),NA())</f>
        <v>0.12</v>
      </c>
    </row>
    <row r="31" spans="1:11">
      <c r="A31" s="1018" t="str">
        <f>IF('連結実質赤字比率に係る赤字・黒字の構成分析'!C$39="",NA(),'連結実質赤字比率に係る赤字・黒字の構成分析'!C$39)</f>
        <v>港湾管理事業特別会計</v>
      </c>
      <c r="B31" s="1018" t="e">
        <f>IF(ROUND(VALUE(SUBSTITUTE('連結実質赤字比率に係る赤字・黒字の構成分析'!F$39,"▲","-")),2)&lt;0,ABS(ROUND(VALUE(SUBSTITUTE('連結実質赤字比率に係る赤字・黒字の構成分析'!F$39,"▲","-")),2)),NA())</f>
        <v>#N/A</v>
      </c>
      <c r="C31" s="1018">
        <f>IF(ROUND(VALUE(SUBSTITUTE('連結実質赤字比率に係る赤字・黒字の構成分析'!F$39,"▲","-")),2)&gt;=0,ABS(ROUND(VALUE(SUBSTITUTE('連結実質赤字比率に係る赤字・黒字の構成分析'!F$39,"▲","-")),2)),NA())</f>
        <v>1.e-002</v>
      </c>
      <c r="D31" s="1018" t="e">
        <f>IF(ROUND(VALUE(SUBSTITUTE('連結実質赤字比率に係る赤字・黒字の構成分析'!G$39,"▲","-")),2)&lt;0,ABS(ROUND(VALUE(SUBSTITUTE('連結実質赤字比率に係る赤字・黒字の構成分析'!G$39,"▲","-")),2)),NA())</f>
        <v>#N/A</v>
      </c>
      <c r="E31" s="1018">
        <f>IF(ROUND(VALUE(SUBSTITUTE('連結実質赤字比率に係る赤字・黒字の構成分析'!G$39,"▲","-")),2)&gt;=0,ABS(ROUND(VALUE(SUBSTITUTE('連結実質赤字比率に係る赤字・黒字の構成分析'!G$39,"▲","-")),2)),NA())</f>
        <v>0</v>
      </c>
      <c r="F31" s="1018" t="e">
        <f>IF(ROUND(VALUE(SUBSTITUTE('連結実質赤字比率に係る赤字・黒字の構成分析'!H$39,"▲","-")),2)&lt;0,ABS(ROUND(VALUE(SUBSTITUTE('連結実質赤字比率に係る赤字・黒字の構成分析'!H$39,"▲","-")),2)),NA())</f>
        <v>#N/A</v>
      </c>
      <c r="G31" s="1018">
        <f>IF(ROUND(VALUE(SUBSTITUTE('連結実質赤字比率に係る赤字・黒字の構成分析'!H$39,"▲","-")),2)&gt;=0,ABS(ROUND(VALUE(SUBSTITUTE('連結実質赤字比率に係る赤字・黒字の構成分析'!H$39,"▲","-")),2)),NA())</f>
        <v>0</v>
      </c>
      <c r="H31" s="1018" t="e">
        <f>IF(ROUND(VALUE(SUBSTITUTE('連結実質赤字比率に係る赤字・黒字の構成分析'!I$39,"▲","-")),2)&lt;0,ABS(ROUND(VALUE(SUBSTITUTE('連結実質赤字比率に係る赤字・黒字の構成分析'!I$39,"▲","-")),2)),NA())</f>
        <v>#N/A</v>
      </c>
      <c r="I31" s="1018">
        <f>IF(ROUND(VALUE(SUBSTITUTE('連結実質赤字比率に係る赤字・黒字の構成分析'!I$39,"▲","-")),2)&gt;=0,ABS(ROUND(VALUE(SUBSTITUTE('連結実質赤字比率に係る赤字・黒字の構成分析'!I$39,"▲","-")),2)),NA())</f>
        <v>0.12</v>
      </c>
      <c r="J31" s="1018" t="e">
        <f>IF(ROUND(VALUE(SUBSTITUTE('連結実質赤字比率に係る赤字・黒字の構成分析'!J$39,"▲","-")),2)&lt;0,ABS(ROUND(VALUE(SUBSTITUTE('連結実質赤字比率に係る赤字・黒字の構成分析'!J$39,"▲","-")),2)),NA())</f>
        <v>#N/A</v>
      </c>
      <c r="K31" s="1018">
        <f>IF(ROUND(VALUE(SUBSTITUTE('連結実質赤字比率に係る赤字・黒字の構成分析'!J$39,"▲","-")),2)&gt;=0,ABS(ROUND(VALUE(SUBSTITUTE('連結実質赤字比率に係る赤字・黒字の構成分析'!J$39,"▲","-")),2)),NA())</f>
        <v>0.17</v>
      </c>
    </row>
    <row r="32" spans="1:11">
      <c r="A32" s="1018" t="str">
        <f>IF('連結実質赤字比率に係る赤字・黒字の構成分析'!C$38="",NA(),'連結実質赤字比率に係る赤字・黒字の構成分析'!C$38)</f>
        <v>宮島水族館事業特別会計</v>
      </c>
      <c r="B32" s="1018" t="e">
        <f>IF(ROUND(VALUE(SUBSTITUTE('連結実質赤字比率に係る赤字・黒字の構成分析'!F$38,"▲","-")),2)&lt;0,ABS(ROUND(VALUE(SUBSTITUTE('連結実質赤字比率に係る赤字・黒字の構成分析'!F$38,"▲","-")),2)),NA())</f>
        <v>#N/A</v>
      </c>
      <c r="C32" s="1018">
        <f>IF(ROUND(VALUE(SUBSTITUTE('連結実質赤字比率に係る赤字・黒字の構成分析'!F$38,"▲","-")),2)&gt;=0,ABS(ROUND(VALUE(SUBSTITUTE('連結実質赤字比率に係る赤字・黒字の構成分析'!F$38,"▲","-")),2)),NA())</f>
        <v>0</v>
      </c>
      <c r="D32" s="1018" t="e">
        <f>IF(ROUND(VALUE(SUBSTITUTE('連結実質赤字比率に係る赤字・黒字の構成分析'!G$38,"▲","-")),2)&lt;0,ABS(ROUND(VALUE(SUBSTITUTE('連結実質赤字比率に係る赤字・黒字の構成分析'!G$38,"▲","-")),2)),NA())</f>
        <v>#N/A</v>
      </c>
      <c r="E32" s="1018">
        <f>IF(ROUND(VALUE(SUBSTITUTE('連結実質赤字比率に係る赤字・黒字の構成分析'!G$38,"▲","-")),2)&gt;=0,ABS(ROUND(VALUE(SUBSTITUTE('連結実質赤字比率に係る赤字・黒字の構成分析'!G$38,"▲","-")),2)),NA())</f>
        <v>0</v>
      </c>
      <c r="F32" s="1018" t="e">
        <f>IF(ROUND(VALUE(SUBSTITUTE('連結実質赤字比率に係る赤字・黒字の構成分析'!H$38,"▲","-")),2)&lt;0,ABS(ROUND(VALUE(SUBSTITUTE('連結実質赤字比率に係る赤字・黒字の構成分析'!H$38,"▲","-")),2)),NA())</f>
        <v>#N/A</v>
      </c>
      <c r="G32" s="1018">
        <f>IF(ROUND(VALUE(SUBSTITUTE('連結実質赤字比率に係る赤字・黒字の構成分析'!H$38,"▲","-")),2)&gt;=0,ABS(ROUND(VALUE(SUBSTITUTE('連結実質赤字比率に係る赤字・黒字の構成分析'!H$38,"▲","-")),2)),NA())</f>
        <v>0.21</v>
      </c>
      <c r="H32" s="1018" t="e">
        <f>IF(ROUND(VALUE(SUBSTITUTE('連結実質赤字比率に係る赤字・黒字の構成分析'!I$38,"▲","-")),2)&lt;0,ABS(ROUND(VALUE(SUBSTITUTE('連結実質赤字比率に係る赤字・黒字の構成分析'!I$38,"▲","-")),2)),NA())</f>
        <v>#N/A</v>
      </c>
      <c r="I32" s="1018">
        <f>IF(ROUND(VALUE(SUBSTITUTE('連結実質赤字比率に係る赤字・黒字の構成分析'!I$38,"▲","-")),2)&gt;=0,ABS(ROUND(VALUE(SUBSTITUTE('連結実質赤字比率に係る赤字・黒字の構成分析'!I$38,"▲","-")),2)),NA())</f>
        <v>0.23</v>
      </c>
      <c r="J32" s="1018" t="e">
        <f>IF(ROUND(VALUE(SUBSTITUTE('連結実質赤字比率に係る赤字・黒字の構成分析'!J$38,"▲","-")),2)&lt;0,ABS(ROUND(VALUE(SUBSTITUTE('連結実質赤字比率に係る赤字・黒字の構成分析'!J$38,"▲","-")),2)),NA())</f>
        <v>#N/A</v>
      </c>
      <c r="K32" s="1018">
        <f>IF(ROUND(VALUE(SUBSTITUTE('連結実質赤字比率に係る赤字・黒字の構成分析'!J$38,"▲","-")),2)&gt;=0,ABS(ROUND(VALUE(SUBSTITUTE('連結実質赤字比率に係る赤字・黒字の構成分析'!J$38,"▲","-")),2)),NA())</f>
        <v>0.19</v>
      </c>
    </row>
    <row r="33" spans="1:16">
      <c r="A33" s="1018" t="str">
        <f>IF('連結実質赤字比率に係る赤字・黒字の構成分析'!C$37="",NA(),'連結実質赤字比率に係る赤字・黒字の構成分析'!C$37)</f>
        <v>介護保険特別会計</v>
      </c>
      <c r="B33" s="1018" t="e">
        <f>IF(ROUND(VALUE(SUBSTITUTE('連結実質赤字比率に係る赤字・黒字の構成分析'!F$37,"▲","-")),2)&lt;0,ABS(ROUND(VALUE(SUBSTITUTE('連結実質赤字比率に係る赤字・黒字の構成分析'!F$37,"▲","-")),2)),NA())</f>
        <v>#N/A</v>
      </c>
      <c r="C33" s="1018">
        <f>IF(ROUND(VALUE(SUBSTITUTE('連結実質赤字比率に係る赤字・黒字の構成分析'!F$37,"▲","-")),2)&gt;=0,ABS(ROUND(VALUE(SUBSTITUTE('連結実質赤字比率に係る赤字・黒字の構成分析'!F$37,"▲","-")),2)),NA())</f>
        <v>1.07</v>
      </c>
      <c r="D33" s="1018" t="e">
        <f>IF(ROUND(VALUE(SUBSTITUTE('連結実質赤字比率に係る赤字・黒字の構成分析'!G$37,"▲","-")),2)&lt;0,ABS(ROUND(VALUE(SUBSTITUTE('連結実質赤字比率に係る赤字・黒字の構成分析'!G$37,"▲","-")),2)),NA())</f>
        <v>#N/A</v>
      </c>
      <c r="E33" s="1018">
        <f>IF(ROUND(VALUE(SUBSTITUTE('連結実質赤字比率に係る赤字・黒字の構成分析'!G$37,"▲","-")),2)&gt;=0,ABS(ROUND(VALUE(SUBSTITUTE('連結実質赤字比率に係る赤字・黒字の構成分析'!G$37,"▲","-")),2)),NA())</f>
        <v>0.87</v>
      </c>
      <c r="F33" s="1018" t="e">
        <f>IF(ROUND(VALUE(SUBSTITUTE('連結実質赤字比率に係る赤字・黒字の構成分析'!H$37,"▲","-")),2)&lt;0,ABS(ROUND(VALUE(SUBSTITUTE('連結実質赤字比率に係る赤字・黒字の構成分析'!H$37,"▲","-")),2)),NA())</f>
        <v>#N/A</v>
      </c>
      <c r="G33" s="1018">
        <f>IF(ROUND(VALUE(SUBSTITUTE('連結実質赤字比率に係る赤字・黒字の構成分析'!H$37,"▲","-")),2)&gt;=0,ABS(ROUND(VALUE(SUBSTITUTE('連結実質赤字比率に係る赤字・黒字の構成分析'!H$37,"▲","-")),2)),NA())</f>
        <v>1.47</v>
      </c>
      <c r="H33" s="1018" t="e">
        <f>IF(ROUND(VALUE(SUBSTITUTE('連結実質赤字比率に係る赤字・黒字の構成分析'!I$37,"▲","-")),2)&lt;0,ABS(ROUND(VALUE(SUBSTITUTE('連結実質赤字比率に係る赤字・黒字の構成分析'!I$37,"▲","-")),2)),NA())</f>
        <v>#N/A</v>
      </c>
      <c r="I33" s="1018">
        <f>IF(ROUND(VALUE(SUBSTITUTE('連結実質赤字比率に係る赤字・黒字の構成分析'!I$37,"▲","-")),2)&gt;=0,ABS(ROUND(VALUE(SUBSTITUTE('連結実質赤字比率に係る赤字・黒字の構成分析'!I$37,"▲","-")),2)),NA())</f>
        <v>0.98</v>
      </c>
      <c r="J33" s="1018" t="e">
        <f>IF(ROUND(VALUE(SUBSTITUTE('連結実質赤字比率に係る赤字・黒字の構成分析'!J$37,"▲","-")),2)&lt;0,ABS(ROUND(VALUE(SUBSTITUTE('連結実質赤字比率に係る赤字・黒字の構成分析'!J$37,"▲","-")),2)),NA())</f>
        <v>#N/A</v>
      </c>
      <c r="K33" s="1018">
        <f>IF(ROUND(VALUE(SUBSTITUTE('連結実質赤字比率に係る赤字・黒字の構成分析'!J$37,"▲","-")),2)&gt;=0,ABS(ROUND(VALUE(SUBSTITUTE('連結実質赤字比率に係る赤字・黒字の構成分析'!J$37,"▲","-")),2)),NA())</f>
        <v>0.51</v>
      </c>
    </row>
    <row r="34" spans="1:16">
      <c r="A34" s="1018" t="str">
        <f>IF('連結実質赤字比率に係る赤字・黒字の構成分析'!C$36="",NA(),'連結実質赤字比率に係る赤字・黒字の構成分析'!C$36)</f>
        <v>一般会計</v>
      </c>
      <c r="B34" s="1018" t="e">
        <f>IF(ROUND(VALUE(SUBSTITUTE('連結実質赤字比率に係る赤字・黒字の構成分析'!F$36,"▲","-")),2)&lt;0,ABS(ROUND(VALUE(SUBSTITUTE('連結実質赤字比率に係る赤字・黒字の構成分析'!F$36,"▲","-")),2)),NA())</f>
        <v>#N/A</v>
      </c>
      <c r="C34" s="1018">
        <f>IF(ROUND(VALUE(SUBSTITUTE('連結実質赤字比率に係る赤字・黒字の構成分析'!F$36,"▲","-")),2)&gt;=0,ABS(ROUND(VALUE(SUBSTITUTE('連結実質赤字比率に係る赤字・黒字の構成分析'!F$36,"▲","-")),2)),NA())</f>
        <v>0.39</v>
      </c>
      <c r="D34" s="1018" t="e">
        <f>IF(ROUND(VALUE(SUBSTITUTE('連結実質赤字比率に係る赤字・黒字の構成分析'!G$36,"▲","-")),2)&lt;0,ABS(ROUND(VALUE(SUBSTITUTE('連結実質赤字比率に係る赤字・黒字の構成分析'!G$36,"▲","-")),2)),NA())</f>
        <v>#N/A</v>
      </c>
      <c r="E34" s="1018">
        <f>IF(ROUND(VALUE(SUBSTITUTE('連結実質赤字比率に係る赤字・黒字の構成分析'!G$36,"▲","-")),2)&gt;=0,ABS(ROUND(VALUE(SUBSTITUTE('連結実質赤字比率に係る赤字・黒字の構成分析'!G$36,"▲","-")),2)),NA())</f>
        <v>2.97</v>
      </c>
      <c r="F34" s="1018" t="e">
        <f>IF(ROUND(VALUE(SUBSTITUTE('連結実質赤字比率に係る赤字・黒字の構成分析'!H$36,"▲","-")),2)&lt;0,ABS(ROUND(VALUE(SUBSTITUTE('連結実質赤字比率に係る赤字・黒字の構成分析'!H$36,"▲","-")),2)),NA())</f>
        <v>#N/A</v>
      </c>
      <c r="G34" s="1018">
        <f>IF(ROUND(VALUE(SUBSTITUTE('連結実質赤字比率に係る赤字・黒字の構成分析'!H$36,"▲","-")),2)&gt;=0,ABS(ROUND(VALUE(SUBSTITUTE('連結実質赤字比率に係る赤字・黒字の構成分析'!H$36,"▲","-")),2)),NA())</f>
        <v>0.41</v>
      </c>
      <c r="H34" s="1018" t="e">
        <f>IF(ROUND(VALUE(SUBSTITUTE('連結実質赤字比率に係る赤字・黒字の構成分析'!I$36,"▲","-")),2)&lt;0,ABS(ROUND(VALUE(SUBSTITUTE('連結実質赤字比率に係る赤字・黒字の構成分析'!I$36,"▲","-")),2)),NA())</f>
        <v>#N/A</v>
      </c>
      <c r="I34" s="1018">
        <f>IF(ROUND(VALUE(SUBSTITUTE('連結実質赤字比率に係る赤字・黒字の構成分析'!I$36,"▲","-")),2)&gt;=0,ABS(ROUND(VALUE(SUBSTITUTE('連結実質赤字比率に係る赤字・黒字の構成分析'!I$36,"▲","-")),2)),NA())</f>
        <v>1.27</v>
      </c>
      <c r="J34" s="1018" t="e">
        <f>IF(ROUND(VALUE(SUBSTITUTE('連結実質赤字比率に係る赤字・黒字の構成分析'!J$36,"▲","-")),2)&lt;0,ABS(ROUND(VALUE(SUBSTITUTE('連結実質赤字比率に係る赤字・黒字の構成分析'!J$36,"▲","-")),2)),NA())</f>
        <v>#N/A</v>
      </c>
      <c r="K34" s="1018">
        <f>IF(ROUND(VALUE(SUBSTITUTE('連結実質赤字比率に係る赤字・黒字の構成分析'!J$36,"▲","-")),2)&gt;=0,ABS(ROUND(VALUE(SUBSTITUTE('連結実質赤字比率に係る赤字・黒字の構成分析'!J$36,"▲","-")),2)),NA())</f>
        <v>0.67</v>
      </c>
    </row>
    <row r="35" spans="1:16">
      <c r="A35" s="1018" t="str">
        <f>IF('連結実質赤字比率に係る赤字・黒字の構成分析'!C$35="",NA(),'連結実質赤字比率に係る赤字・黒字の構成分析'!C$35)</f>
        <v>下水道事業会計</v>
      </c>
      <c r="B35" s="1018" t="e">
        <f>IF(ROUND(VALUE(SUBSTITUTE('連結実質赤字比率に係る赤字・黒字の構成分析'!F$35,"▲","-")),2)&lt;0,ABS(ROUND(VALUE(SUBSTITUTE('連結実質赤字比率に係る赤字・黒字の構成分析'!F$35,"▲","-")),2)),NA())</f>
        <v>#N/A</v>
      </c>
      <c r="C35" s="1018">
        <f>IF(ROUND(VALUE(SUBSTITUTE('連結実質赤字比率に係る赤字・黒字の構成分析'!F$35,"▲","-")),2)&gt;=0,ABS(ROUND(VALUE(SUBSTITUTE('連結実質赤字比率に係る赤字・黒字の構成分析'!F$35,"▲","-")),2)),NA())</f>
        <v>1.1399999999999999</v>
      </c>
      <c r="D35" s="1018" t="e">
        <f>IF(ROUND(VALUE(SUBSTITUTE('連結実質赤字比率に係る赤字・黒字の構成分析'!G$35,"▲","-")),2)&lt;0,ABS(ROUND(VALUE(SUBSTITUTE('連結実質赤字比率に係る赤字・黒字の構成分析'!G$35,"▲","-")),2)),NA())</f>
        <v>#N/A</v>
      </c>
      <c r="E35" s="1018">
        <f>IF(ROUND(VALUE(SUBSTITUTE('連結実質赤字比率に係る赤字・黒字の構成分析'!G$35,"▲","-")),2)&gt;=0,ABS(ROUND(VALUE(SUBSTITUTE('連結実質赤字比率に係る赤字・黒字の構成分析'!G$35,"▲","-")),2)),NA())</f>
        <v>1.1399999999999999</v>
      </c>
      <c r="F35" s="1018" t="e">
        <f>IF(ROUND(VALUE(SUBSTITUTE('連結実質赤字比率に係る赤字・黒字の構成分析'!H$35,"▲","-")),2)&lt;0,ABS(ROUND(VALUE(SUBSTITUTE('連結実質赤字比率に係る赤字・黒字の構成分析'!H$35,"▲","-")),2)),NA())</f>
        <v>#N/A</v>
      </c>
      <c r="G35" s="1018">
        <f>IF(ROUND(VALUE(SUBSTITUTE('連結実質赤字比率に係る赤字・黒字の構成分析'!H$35,"▲","-")),2)&gt;=0,ABS(ROUND(VALUE(SUBSTITUTE('連結実質赤字比率に係る赤字・黒字の構成分析'!H$35,"▲","-")),2)),NA())</f>
        <v>1.55</v>
      </c>
      <c r="H35" s="1018" t="e">
        <f>IF(ROUND(VALUE(SUBSTITUTE('連結実質赤字比率に係る赤字・黒字の構成分析'!I$35,"▲","-")),2)&lt;0,ABS(ROUND(VALUE(SUBSTITUTE('連結実質赤字比率に係る赤字・黒字の構成分析'!I$35,"▲","-")),2)),NA())</f>
        <v>#N/A</v>
      </c>
      <c r="I35" s="1018">
        <f>IF(ROUND(VALUE(SUBSTITUTE('連結実質赤字比率に係る赤字・黒字の構成分析'!I$35,"▲","-")),2)&gt;=0,ABS(ROUND(VALUE(SUBSTITUTE('連結実質赤字比率に係る赤字・黒字の構成分析'!I$35,"▲","-")),2)),NA())</f>
        <v>1.55</v>
      </c>
      <c r="J35" s="1018" t="e">
        <f>IF(ROUND(VALUE(SUBSTITUTE('連結実質赤字比率に係る赤字・黒字の構成分析'!J$35,"▲","-")),2)&lt;0,ABS(ROUND(VALUE(SUBSTITUTE('連結実質赤字比率に係る赤字・黒字の構成分析'!J$35,"▲","-")),2)),NA())</f>
        <v>#N/A</v>
      </c>
      <c r="K35" s="1018">
        <f>IF(ROUND(VALUE(SUBSTITUTE('連結実質赤字比率に係る赤字・黒字の構成分析'!J$35,"▲","-")),2)&gt;=0,ABS(ROUND(VALUE(SUBSTITUTE('連結実質赤字比率に係る赤字・黒字の構成分析'!J$35,"▲","-")),2)),NA())</f>
        <v>1.71</v>
      </c>
    </row>
    <row r="36" spans="1:16">
      <c r="A36" s="1018" t="str">
        <f>IF('連結実質赤字比率に係る赤字・黒字の構成分析'!C$34="",NA(),'連結実質赤字比率に係る赤字・黒字の構成分析'!C$34)</f>
        <v>国民宿舎事業会計</v>
      </c>
      <c r="B36" s="1018" t="e">
        <f>IF(ROUND(VALUE(SUBSTITUTE('連結実質赤字比率に係る赤字・黒字の構成分析'!F$34,"▲","-")),2)&lt;0,ABS(ROUND(VALUE(SUBSTITUTE('連結実質赤字比率に係る赤字・黒字の構成分析'!F$34,"▲","-")),2)),NA())</f>
        <v>#N/A</v>
      </c>
      <c r="C36" s="1018">
        <f>IF(ROUND(VALUE(SUBSTITUTE('連結実質赤字比率に係る赤字・黒字の構成分析'!F$34,"▲","-")),2)&gt;=0,ABS(ROUND(VALUE(SUBSTITUTE('連結実質赤字比率に係る赤字・黒字の構成分析'!F$34,"▲","-")),2)),NA())</f>
        <v>2.1800000000000002</v>
      </c>
      <c r="D36" s="1018" t="e">
        <f>IF(ROUND(VALUE(SUBSTITUTE('連結実質赤字比率に係る赤字・黒字の構成分析'!G$34,"▲","-")),2)&lt;0,ABS(ROUND(VALUE(SUBSTITUTE('連結実質赤字比率に係る赤字・黒字の構成分析'!G$34,"▲","-")),2)),NA())</f>
        <v>#N/A</v>
      </c>
      <c r="E36" s="1018">
        <f>IF(ROUND(VALUE(SUBSTITUTE('連結実質赤字比率に係る赤字・黒字の構成分析'!G$34,"▲","-")),2)&gt;=0,ABS(ROUND(VALUE(SUBSTITUTE('連結実質赤字比率に係る赤字・黒字の構成分析'!G$34,"▲","-")),2)),NA())</f>
        <v>2.0299999999999998</v>
      </c>
      <c r="F36" s="1018" t="e">
        <f>IF(ROUND(VALUE(SUBSTITUTE('連結実質赤字比率に係る赤字・黒字の構成分析'!H$34,"▲","-")),2)&lt;0,ABS(ROUND(VALUE(SUBSTITUTE('連結実質赤字比率に係る赤字・黒字の構成分析'!H$34,"▲","-")),2)),NA())</f>
        <v>#N/A</v>
      </c>
      <c r="G36" s="1018">
        <f>IF(ROUND(VALUE(SUBSTITUTE('連結実質赤字比率に係る赤字・黒字の構成分析'!H$34,"▲","-")),2)&gt;=0,ABS(ROUND(VALUE(SUBSTITUTE('連結実質赤字比率に係る赤字・黒字の構成分析'!H$34,"▲","-")),2)),NA())</f>
        <v>2.09</v>
      </c>
      <c r="H36" s="1018" t="e">
        <f>IF(ROUND(VALUE(SUBSTITUTE('連結実質赤字比率に係る赤字・黒字の構成分析'!I$34,"▲","-")),2)&lt;0,ABS(ROUND(VALUE(SUBSTITUTE('連結実質赤字比率に係る赤字・黒字の構成分析'!I$34,"▲","-")),2)),NA())</f>
        <v>#N/A</v>
      </c>
      <c r="I36" s="1018">
        <f>IF(ROUND(VALUE(SUBSTITUTE('連結実質赤字比率に係る赤字・黒字の構成分析'!I$34,"▲","-")),2)&gt;=0,ABS(ROUND(VALUE(SUBSTITUTE('連結実質赤字比率に係る赤字・黒字の構成分析'!I$34,"▲","-")),2)),NA())</f>
        <v>2.15</v>
      </c>
      <c r="J36" s="1018" t="e">
        <f>IF(ROUND(VALUE(SUBSTITUTE('連結実質赤字比率に係る赤字・黒字の構成分析'!J$34,"▲","-")),2)&lt;0,ABS(ROUND(VALUE(SUBSTITUTE('連結実質赤字比率に係る赤字・黒字の構成分析'!J$34,"▲","-")),2)),NA())</f>
        <v>#N/A</v>
      </c>
      <c r="K36" s="1018">
        <f>IF(ROUND(VALUE(SUBSTITUTE('連結実質赤字比率に係る赤字・黒字の構成分析'!J$34,"▲","-")),2)&gt;=0,ABS(ROUND(VALUE(SUBSTITUTE('連結実質赤字比率に係る赤字・黒字の構成分析'!J$34,"▲","-")),2)),NA())</f>
        <v>2.1</v>
      </c>
    </row>
    <row r="39" spans="1:16">
      <c r="A39" s="1016" t="s">
        <v>105</v>
      </c>
    </row>
    <row r="40" spans="1:16">
      <c r="A40" s="1019"/>
      <c r="B40" s="1019" t="str">
        <f>'実質公債費比率（分子）の構造'!K$44</f>
        <v>R02</v>
      </c>
      <c r="C40" s="1019"/>
      <c r="D40" s="1019"/>
      <c r="E40" s="1019" t="str">
        <f>'実質公債費比率（分子）の構造'!L$44</f>
        <v>R03</v>
      </c>
      <c r="F40" s="1019"/>
      <c r="G40" s="1019"/>
      <c r="H40" s="1019" t="str">
        <f>'実質公債費比率（分子）の構造'!M$44</f>
        <v>R04</v>
      </c>
      <c r="I40" s="1019"/>
      <c r="J40" s="1019"/>
      <c r="K40" s="1019" t="str">
        <f>'実質公債費比率（分子）の構造'!N$44</f>
        <v>R05</v>
      </c>
      <c r="L40" s="1019"/>
      <c r="M40" s="1019"/>
      <c r="N40" s="1019" t="str">
        <f>'実質公債費比率（分子）の構造'!O$44</f>
        <v>R06</v>
      </c>
      <c r="O40" s="1019"/>
      <c r="P40" s="1019"/>
    </row>
    <row r="41" spans="1:16">
      <c r="A41" s="1019"/>
      <c r="B41" s="1019" t="s">
        <v>19</v>
      </c>
      <c r="C41" s="1019"/>
      <c r="D41" s="1019" t="s">
        <v>107</v>
      </c>
      <c r="E41" s="1019" t="s">
        <v>19</v>
      </c>
      <c r="F41" s="1019"/>
      <c r="G41" s="1019" t="s">
        <v>107</v>
      </c>
      <c r="H41" s="1019" t="s">
        <v>19</v>
      </c>
      <c r="I41" s="1019"/>
      <c r="J41" s="1019" t="s">
        <v>107</v>
      </c>
      <c r="K41" s="1019" t="s">
        <v>19</v>
      </c>
      <c r="L41" s="1019"/>
      <c r="M41" s="1019" t="s">
        <v>107</v>
      </c>
      <c r="N41" s="1019" t="s">
        <v>19</v>
      </c>
      <c r="O41" s="1019"/>
      <c r="P41" s="1019" t="s">
        <v>107</v>
      </c>
    </row>
    <row r="42" spans="1:16">
      <c r="A42" s="1019" t="s">
        <v>89</v>
      </c>
      <c r="B42" s="1019"/>
      <c r="C42" s="1019"/>
      <c r="D42" s="1019">
        <f>'実質公債費比率（分子）の構造'!K$52</f>
        <v>6215</v>
      </c>
      <c r="E42" s="1019"/>
      <c r="F42" s="1019"/>
      <c r="G42" s="1019">
        <f>'実質公債費比率（分子）の構造'!L$52</f>
        <v>6305</v>
      </c>
      <c r="H42" s="1019"/>
      <c r="I42" s="1019"/>
      <c r="J42" s="1019">
        <f>'実質公債費比率（分子）の構造'!M$52</f>
        <v>6203</v>
      </c>
      <c r="K42" s="1019"/>
      <c r="L42" s="1019"/>
      <c r="M42" s="1019">
        <f>'実質公債費比率（分子）の構造'!N$52</f>
        <v>6321</v>
      </c>
      <c r="N42" s="1019"/>
      <c r="O42" s="1019"/>
      <c r="P42" s="1019">
        <f>'実質公債費比率（分子）の構造'!O$52</f>
        <v>6190</v>
      </c>
    </row>
    <row r="43" spans="1:16">
      <c r="A43" s="1019" t="s">
        <v>30</v>
      </c>
      <c r="B43" s="1019">
        <f>'実質公債費比率（分子）の構造'!K$51</f>
        <v>7</v>
      </c>
      <c r="C43" s="1019"/>
      <c r="D43" s="1019"/>
      <c r="E43" s="1019" t="str">
        <f>'実質公債費比率（分子）の構造'!L$51</f>
        <v>-</v>
      </c>
      <c r="F43" s="1019"/>
      <c r="G43" s="1019"/>
      <c r="H43" s="1019" t="str">
        <f>'実質公債費比率（分子）の構造'!M$51</f>
        <v>-</v>
      </c>
      <c r="I43" s="1019"/>
      <c r="J43" s="1019"/>
      <c r="K43" s="1019" t="str">
        <f>'実質公債費比率（分子）の構造'!N$51</f>
        <v>-</v>
      </c>
      <c r="L43" s="1019"/>
      <c r="M43" s="1019"/>
      <c r="N43" s="1019" t="str">
        <f>'実質公債費比率（分子）の構造'!O$51</f>
        <v>-</v>
      </c>
      <c r="O43" s="1019"/>
      <c r="P43" s="1019"/>
    </row>
    <row r="44" spans="1:16">
      <c r="A44" s="1019" t="s">
        <v>29</v>
      </c>
      <c r="B44" s="1019">
        <f>'実質公債費比率（分子）の構造'!K$50</f>
        <v>9</v>
      </c>
      <c r="C44" s="1019"/>
      <c r="D44" s="1019"/>
      <c r="E44" s="1019">
        <f>'実質公債費比率（分子）の構造'!L$50</f>
        <v>9</v>
      </c>
      <c r="F44" s="1019"/>
      <c r="G44" s="1019"/>
      <c r="H44" s="1019">
        <f>'実質公債費比率（分子）の構造'!M$50</f>
        <v>9</v>
      </c>
      <c r="I44" s="1019"/>
      <c r="J44" s="1019"/>
      <c r="K44" s="1019">
        <f>'実質公債費比率（分子）の構造'!N$50</f>
        <v>9</v>
      </c>
      <c r="L44" s="1019"/>
      <c r="M44" s="1019"/>
      <c r="N44" s="1019">
        <f>'実質公債費比率（分子）の構造'!O$50</f>
        <v>7</v>
      </c>
      <c r="O44" s="1019"/>
      <c r="P44" s="1019"/>
    </row>
    <row r="45" spans="1:16">
      <c r="A45" s="1019" t="s">
        <v>27</v>
      </c>
      <c r="B45" s="1019" t="str">
        <f>'実質公債費比率（分子）の構造'!K$49</f>
        <v>-</v>
      </c>
      <c r="C45" s="1019"/>
      <c r="D45" s="1019"/>
      <c r="E45" s="1019" t="str">
        <f>'実質公債費比率（分子）の構造'!L$49</f>
        <v>-</v>
      </c>
      <c r="F45" s="1019"/>
      <c r="G45" s="1019"/>
      <c r="H45" s="1019" t="str">
        <f>'実質公債費比率（分子）の構造'!M$49</f>
        <v>-</v>
      </c>
      <c r="I45" s="1019"/>
      <c r="J45" s="1019"/>
      <c r="K45" s="1019">
        <f>'実質公債費比率（分子）の構造'!N$49</f>
        <v>182</v>
      </c>
      <c r="L45" s="1019"/>
      <c r="M45" s="1019"/>
      <c r="N45" s="1019">
        <f>'実質公債費比率（分子）の構造'!O$49</f>
        <v>165</v>
      </c>
      <c r="O45" s="1019"/>
      <c r="P45" s="1019"/>
    </row>
    <row r="46" spans="1:16">
      <c r="A46" s="1019" t="s">
        <v>23</v>
      </c>
      <c r="B46" s="1019">
        <f>'実質公債費比率（分子）の構造'!K$48</f>
        <v>1552</v>
      </c>
      <c r="C46" s="1019"/>
      <c r="D46" s="1019"/>
      <c r="E46" s="1019">
        <f>'実質公債費比率（分子）の構造'!L$48</f>
        <v>1467</v>
      </c>
      <c r="F46" s="1019"/>
      <c r="G46" s="1019"/>
      <c r="H46" s="1019">
        <f>'実質公債費比率（分子）の構造'!M$48</f>
        <v>1476</v>
      </c>
      <c r="I46" s="1019"/>
      <c r="J46" s="1019"/>
      <c r="K46" s="1019">
        <f>'実質公債費比率（分子）の構造'!N$48</f>
        <v>1268</v>
      </c>
      <c r="L46" s="1019"/>
      <c r="M46" s="1019"/>
      <c r="N46" s="1019">
        <f>'実質公債費比率（分子）の構造'!O$48</f>
        <v>1172</v>
      </c>
      <c r="O46" s="1019"/>
      <c r="P46" s="1019"/>
    </row>
    <row r="47" spans="1:16">
      <c r="A47" s="1019" t="s">
        <v>25</v>
      </c>
      <c r="B47" s="1019" t="str">
        <f>'実質公債費比率（分子）の構造'!K$47</f>
        <v>-</v>
      </c>
      <c r="C47" s="1019"/>
      <c r="D47" s="1019"/>
      <c r="E47" s="1019" t="str">
        <f>'実質公債費比率（分子）の構造'!L$47</f>
        <v>-</v>
      </c>
      <c r="F47" s="1019"/>
      <c r="G47" s="1019"/>
      <c r="H47" s="1019" t="str">
        <f>'実質公債費比率（分子）の構造'!M$47</f>
        <v>-</v>
      </c>
      <c r="I47" s="1019"/>
      <c r="J47" s="1019"/>
      <c r="K47" s="1019" t="str">
        <f>'実質公債費比率（分子）の構造'!N$47</f>
        <v>-</v>
      </c>
      <c r="L47" s="1019"/>
      <c r="M47" s="1019"/>
      <c r="N47" s="1019" t="str">
        <f>'実質公債費比率（分子）の構造'!O$47</f>
        <v>-</v>
      </c>
      <c r="O47" s="1019"/>
      <c r="P47" s="1019"/>
    </row>
    <row r="48" spans="1:16">
      <c r="A48" s="1019" t="s">
        <v>108</v>
      </c>
      <c r="B48" s="1019" t="str">
        <f>'実質公債費比率（分子）の構造'!K$46</f>
        <v>-</v>
      </c>
      <c r="C48" s="1019"/>
      <c r="D48" s="1019"/>
      <c r="E48" s="1019" t="str">
        <f>'実質公債費比率（分子）の構造'!L$46</f>
        <v>-</v>
      </c>
      <c r="F48" s="1019"/>
      <c r="G48" s="1019"/>
      <c r="H48" s="1019" t="str">
        <f>'実質公債費比率（分子）の構造'!M$46</f>
        <v>-</v>
      </c>
      <c r="I48" s="1019"/>
      <c r="J48" s="1019"/>
      <c r="K48" s="1019" t="str">
        <f>'実質公債費比率（分子）の構造'!N$46</f>
        <v>-</v>
      </c>
      <c r="L48" s="1019"/>
      <c r="M48" s="1019"/>
      <c r="N48" s="1019" t="str">
        <f>'実質公債費比率（分子）の構造'!O$46</f>
        <v>-</v>
      </c>
      <c r="O48" s="1019"/>
      <c r="P48" s="1019"/>
    </row>
    <row r="49" spans="1:16">
      <c r="A49" s="1019" t="s">
        <v>21</v>
      </c>
      <c r="B49" s="1019">
        <f>'実質公債費比率（分子）の構造'!K$45</f>
        <v>5929</v>
      </c>
      <c r="C49" s="1019"/>
      <c r="D49" s="1019"/>
      <c r="E49" s="1019">
        <f>'実質公債費比率（分子）の構造'!L$45</f>
        <v>6182</v>
      </c>
      <c r="F49" s="1019"/>
      <c r="G49" s="1019"/>
      <c r="H49" s="1019">
        <f>'実質公債費比率（分子）の構造'!M$45</f>
        <v>6529</v>
      </c>
      <c r="I49" s="1019"/>
      <c r="J49" s="1019"/>
      <c r="K49" s="1019">
        <f>'実質公債費比率（分子）の構造'!N$45</f>
        <v>6821</v>
      </c>
      <c r="L49" s="1019"/>
      <c r="M49" s="1019"/>
      <c r="N49" s="1019">
        <f>'実質公債費比率（分子）の構造'!O$45</f>
        <v>6813</v>
      </c>
      <c r="O49" s="1019"/>
      <c r="P49" s="1019"/>
    </row>
    <row r="50" spans="1:16">
      <c r="A50" s="1019" t="s">
        <v>43</v>
      </c>
      <c r="B50" s="1019" t="e">
        <f>NA()</f>
        <v>#N/A</v>
      </c>
      <c r="C50" s="1019">
        <f>IF(ISNUMBER('実質公債費比率（分子）の構造'!K$53),'実質公債費比率（分子）の構造'!K$53,NA())</f>
        <v>1282</v>
      </c>
      <c r="D50" s="1019" t="e">
        <f>NA()</f>
        <v>#N/A</v>
      </c>
      <c r="E50" s="1019" t="e">
        <f>NA()</f>
        <v>#N/A</v>
      </c>
      <c r="F50" s="1019">
        <f>IF(ISNUMBER('実質公債費比率（分子）の構造'!L$53),'実質公債費比率（分子）の構造'!L$53,NA())</f>
        <v>1353</v>
      </c>
      <c r="G50" s="1019" t="e">
        <f>NA()</f>
        <v>#N/A</v>
      </c>
      <c r="H50" s="1019" t="e">
        <f>NA()</f>
        <v>#N/A</v>
      </c>
      <c r="I50" s="1019">
        <f>IF(ISNUMBER('実質公債費比率（分子）の構造'!M$53),'実質公債費比率（分子）の構造'!M$53,NA())</f>
        <v>1811</v>
      </c>
      <c r="J50" s="1019" t="e">
        <f>NA()</f>
        <v>#N/A</v>
      </c>
      <c r="K50" s="1019" t="e">
        <f>NA()</f>
        <v>#N/A</v>
      </c>
      <c r="L50" s="1019">
        <f>IF(ISNUMBER('実質公債費比率（分子）の構造'!N$53),'実質公債費比率（分子）の構造'!N$53,NA())</f>
        <v>1959</v>
      </c>
      <c r="M50" s="1019" t="e">
        <f>NA()</f>
        <v>#N/A</v>
      </c>
      <c r="N50" s="1019" t="e">
        <f>NA()</f>
        <v>#N/A</v>
      </c>
      <c r="O50" s="1019">
        <f>IF(ISNUMBER('実質公債費比率（分子）の構造'!O$53),'実質公債費比率（分子）の構造'!O$53,NA())</f>
        <v>1967</v>
      </c>
      <c r="P50" s="1019" t="e">
        <f>NA()</f>
        <v>#N/A</v>
      </c>
    </row>
    <row r="53" spans="1:16">
      <c r="A53" s="1016" t="s">
        <v>109</v>
      </c>
    </row>
    <row r="54" spans="1:16">
      <c r="A54" s="1018"/>
      <c r="B54" s="1018" t="str">
        <f>'将来負担比率（分子）の構造'!I$40</f>
        <v>R02</v>
      </c>
      <c r="C54" s="1018"/>
      <c r="D54" s="1018"/>
      <c r="E54" s="1018" t="str">
        <f>'将来負担比率（分子）の構造'!J$40</f>
        <v>R03</v>
      </c>
      <c r="F54" s="1018"/>
      <c r="G54" s="1018"/>
      <c r="H54" s="1018" t="str">
        <f>'将来負担比率（分子）の構造'!K$40</f>
        <v>R04</v>
      </c>
      <c r="I54" s="1018"/>
      <c r="J54" s="1018"/>
      <c r="K54" s="1018" t="str">
        <f>'将来負担比率（分子）の構造'!L$40</f>
        <v>R05</v>
      </c>
      <c r="L54" s="1018"/>
      <c r="M54" s="1018"/>
      <c r="N54" s="1018" t="str">
        <f>'将来負担比率（分子）の構造'!M$40</f>
        <v>R06</v>
      </c>
      <c r="O54" s="1018"/>
      <c r="P54" s="1018"/>
    </row>
    <row r="55" spans="1:16">
      <c r="A55" s="1018"/>
      <c r="B55" s="1018" t="s">
        <v>111</v>
      </c>
      <c r="C55" s="1018"/>
      <c r="D55" s="1018" t="s">
        <v>112</v>
      </c>
      <c r="E55" s="1018" t="s">
        <v>111</v>
      </c>
      <c r="F55" s="1018"/>
      <c r="G55" s="1018" t="s">
        <v>112</v>
      </c>
      <c r="H55" s="1018" t="s">
        <v>111</v>
      </c>
      <c r="I55" s="1018"/>
      <c r="J55" s="1018" t="s">
        <v>112</v>
      </c>
      <c r="K55" s="1018" t="s">
        <v>111</v>
      </c>
      <c r="L55" s="1018"/>
      <c r="M55" s="1018" t="s">
        <v>112</v>
      </c>
      <c r="N55" s="1018" t="s">
        <v>111</v>
      </c>
      <c r="O55" s="1018"/>
      <c r="P55" s="1018" t="s">
        <v>112</v>
      </c>
    </row>
    <row r="56" spans="1:16">
      <c r="A56" s="1018" t="s">
        <v>33</v>
      </c>
      <c r="B56" s="1018"/>
      <c r="C56" s="1018"/>
      <c r="D56" s="1018">
        <f>'将来負担比率（分子）の構造'!I$52</f>
        <v>65005</v>
      </c>
      <c r="E56" s="1018"/>
      <c r="F56" s="1018"/>
      <c r="G56" s="1018">
        <f>'将来負担比率（分子）の構造'!J$52</f>
        <v>64624</v>
      </c>
      <c r="H56" s="1018"/>
      <c r="I56" s="1018"/>
      <c r="J56" s="1018">
        <f>'将来負担比率（分子）の構造'!K$52</f>
        <v>62178</v>
      </c>
      <c r="K56" s="1018"/>
      <c r="L56" s="1018"/>
      <c r="M56" s="1018">
        <f>'将来負担比率（分子）の構造'!L$52</f>
        <v>59632</v>
      </c>
      <c r="N56" s="1018"/>
      <c r="O56" s="1018"/>
      <c r="P56" s="1018">
        <f>'将来負担比率（分子）の構造'!M$52</f>
        <v>56489</v>
      </c>
    </row>
    <row r="57" spans="1:16">
      <c r="A57" s="1018" t="s">
        <v>86</v>
      </c>
      <c r="B57" s="1018"/>
      <c r="C57" s="1018"/>
      <c r="D57" s="1018">
        <f>'将来負担比率（分子）の構造'!I$51</f>
        <v>8233</v>
      </c>
      <c r="E57" s="1018"/>
      <c r="F57" s="1018"/>
      <c r="G57" s="1018">
        <f>'将来負担比率（分子）の構造'!J$51</f>
        <v>7511</v>
      </c>
      <c r="H57" s="1018"/>
      <c r="I57" s="1018"/>
      <c r="J57" s="1018">
        <f>'将来負担比率（分子）の構造'!K$51</f>
        <v>6800</v>
      </c>
      <c r="K57" s="1018"/>
      <c r="L57" s="1018"/>
      <c r="M57" s="1018">
        <f>'将来負担比率（分子）の構造'!L$51</f>
        <v>5871</v>
      </c>
      <c r="N57" s="1018"/>
      <c r="O57" s="1018"/>
      <c r="P57" s="1018">
        <f>'将来負担比率（分子）の構造'!M$51</f>
        <v>5670</v>
      </c>
    </row>
    <row r="58" spans="1:16">
      <c r="A58" s="1018" t="s">
        <v>68</v>
      </c>
      <c r="B58" s="1018"/>
      <c r="C58" s="1018"/>
      <c r="D58" s="1018">
        <f>'将来負担比率（分子）の構造'!I$50</f>
        <v>10313</v>
      </c>
      <c r="E58" s="1018"/>
      <c r="F58" s="1018"/>
      <c r="G58" s="1018">
        <f>'将来負担比率（分子）の構造'!J$50</f>
        <v>11767</v>
      </c>
      <c r="H58" s="1018"/>
      <c r="I58" s="1018"/>
      <c r="J58" s="1018">
        <f>'将来負担比率（分子）の構造'!K$50</f>
        <v>13470</v>
      </c>
      <c r="K58" s="1018"/>
      <c r="L58" s="1018"/>
      <c r="M58" s="1018">
        <f>'将来負担比率（分子）の構造'!L$50</f>
        <v>14194</v>
      </c>
      <c r="N58" s="1018"/>
      <c r="O58" s="1018"/>
      <c r="P58" s="1018">
        <f>'将来負担比率（分子）の構造'!M$50</f>
        <v>14584</v>
      </c>
    </row>
    <row r="59" spans="1:16">
      <c r="A59" s="1018" t="s">
        <v>28</v>
      </c>
      <c r="B59" s="1018" t="str">
        <f>'将来負担比率（分子）の構造'!I$49</f>
        <v>-</v>
      </c>
      <c r="C59" s="1018"/>
      <c r="D59" s="1018"/>
      <c r="E59" s="1018" t="str">
        <f>'将来負担比率（分子）の構造'!J$49</f>
        <v>-</v>
      </c>
      <c r="F59" s="1018"/>
      <c r="G59" s="1018"/>
      <c r="H59" s="1018" t="str">
        <f>'将来負担比率（分子）の構造'!K$49</f>
        <v>-</v>
      </c>
      <c r="I59" s="1018"/>
      <c r="J59" s="1018"/>
      <c r="K59" s="1018" t="str">
        <f>'将来負担比率（分子）の構造'!L$49</f>
        <v>-</v>
      </c>
      <c r="L59" s="1018"/>
      <c r="M59" s="1018"/>
      <c r="N59" s="1018" t="str">
        <f>'将来負担比率（分子）の構造'!M$49</f>
        <v>-</v>
      </c>
      <c r="O59" s="1018"/>
      <c r="P59" s="1018"/>
    </row>
    <row r="60" spans="1:16">
      <c r="A60" s="1018" t="s">
        <v>4</v>
      </c>
      <c r="B60" s="1018" t="str">
        <f>'将来負担比率（分子）の構造'!I$48</f>
        <v>-</v>
      </c>
      <c r="C60" s="1018"/>
      <c r="D60" s="1018"/>
      <c r="E60" s="1018" t="str">
        <f>'将来負担比率（分子）の構造'!J$48</f>
        <v>-</v>
      </c>
      <c r="F60" s="1018"/>
      <c r="G60" s="1018"/>
      <c r="H60" s="1018" t="str">
        <f>'将来負担比率（分子）の構造'!K$48</f>
        <v>-</v>
      </c>
      <c r="I60" s="1018"/>
      <c r="J60" s="1018"/>
      <c r="K60" s="1018" t="str">
        <f>'将来負担比率（分子）の構造'!L$48</f>
        <v>-</v>
      </c>
      <c r="L60" s="1018"/>
      <c r="M60" s="1018"/>
      <c r="N60" s="1018" t="str">
        <f>'将来負担比率（分子）の構造'!M$48</f>
        <v>-</v>
      </c>
      <c r="O60" s="1018"/>
      <c r="P60" s="1018"/>
    </row>
    <row r="61" spans="1:16">
      <c r="A61" s="1018" t="s">
        <v>76</v>
      </c>
      <c r="B61" s="1018" t="str">
        <f>'将来負担比率（分子）の構造'!I$46</f>
        <v>-</v>
      </c>
      <c r="C61" s="1018"/>
      <c r="D61" s="1018"/>
      <c r="E61" s="1018" t="str">
        <f>'将来負担比率（分子）の構造'!J$46</f>
        <v>-</v>
      </c>
      <c r="F61" s="1018"/>
      <c r="G61" s="1018"/>
      <c r="H61" s="1018">
        <f>'将来負担比率（分子）の構造'!K$46</f>
        <v>1</v>
      </c>
      <c r="I61" s="1018"/>
      <c r="J61" s="1018"/>
      <c r="K61" s="1018" t="str">
        <f>'将来負担比率（分子）の構造'!L$46</f>
        <v>-</v>
      </c>
      <c r="L61" s="1018"/>
      <c r="M61" s="1018"/>
      <c r="N61" s="1018">
        <f>'将来負担比率（分子）の構造'!M$46</f>
        <v>15</v>
      </c>
      <c r="O61" s="1018"/>
      <c r="P61" s="1018"/>
    </row>
    <row r="62" spans="1:16">
      <c r="A62" s="1018" t="s">
        <v>72</v>
      </c>
      <c r="B62" s="1018">
        <f>'将来負担比率（分子）の構造'!I$45</f>
        <v>7521</v>
      </c>
      <c r="C62" s="1018"/>
      <c r="D62" s="1018"/>
      <c r="E62" s="1018">
        <f>'将来負担比率（分子）の構造'!J$45</f>
        <v>7414</v>
      </c>
      <c r="F62" s="1018"/>
      <c r="G62" s="1018"/>
      <c r="H62" s="1018">
        <f>'将来負担比率（分子）の構造'!K$45</f>
        <v>7411</v>
      </c>
      <c r="I62" s="1018"/>
      <c r="J62" s="1018"/>
      <c r="K62" s="1018">
        <f>'将来負担比率（分子）の構造'!L$45</f>
        <v>7381</v>
      </c>
      <c r="L62" s="1018"/>
      <c r="M62" s="1018"/>
      <c r="N62" s="1018">
        <f>'将来負担比率（分子）の構造'!M$45</f>
        <v>7280</v>
      </c>
      <c r="O62" s="1018"/>
      <c r="P62" s="1018"/>
    </row>
    <row r="63" spans="1:16">
      <c r="A63" s="1018" t="s">
        <v>2</v>
      </c>
      <c r="B63" s="1018" t="str">
        <f>'将来負担比率（分子）の構造'!I$44</f>
        <v>-</v>
      </c>
      <c r="C63" s="1018"/>
      <c r="D63" s="1018"/>
      <c r="E63" s="1018" t="str">
        <f>'将来負担比率（分子）の構造'!J$44</f>
        <v>-</v>
      </c>
      <c r="F63" s="1018"/>
      <c r="G63" s="1018"/>
      <c r="H63" s="1018" t="str">
        <f>'将来負担比率（分子）の構造'!K$44</f>
        <v>-</v>
      </c>
      <c r="I63" s="1018"/>
      <c r="J63" s="1018"/>
      <c r="K63" s="1018">
        <f>'将来負担比率（分子）の構造'!L$44</f>
        <v>1752</v>
      </c>
      <c r="L63" s="1018"/>
      <c r="M63" s="1018"/>
      <c r="N63" s="1018">
        <f>'将来負担比率（分子）の構造'!M$44</f>
        <v>1634</v>
      </c>
      <c r="O63" s="1018"/>
      <c r="P63" s="1018"/>
    </row>
    <row r="64" spans="1:16">
      <c r="A64" s="1018" t="s">
        <v>7</v>
      </c>
      <c r="B64" s="1018">
        <f>'将来負担比率（分子）の構造'!I$43</f>
        <v>23668</v>
      </c>
      <c r="C64" s="1018"/>
      <c r="D64" s="1018"/>
      <c r="E64" s="1018">
        <f>'将来負担比率（分子）の構造'!J$43</f>
        <v>23239</v>
      </c>
      <c r="F64" s="1018"/>
      <c r="G64" s="1018"/>
      <c r="H64" s="1018">
        <f>'将来負担比率（分子）の構造'!K$43</f>
        <v>21977</v>
      </c>
      <c r="I64" s="1018"/>
      <c r="J64" s="1018"/>
      <c r="K64" s="1018">
        <f>'将来負担比率（分子）の構造'!L$43</f>
        <v>17611</v>
      </c>
      <c r="L64" s="1018"/>
      <c r="M64" s="1018"/>
      <c r="N64" s="1018">
        <f>'将来負担比率（分子）の構造'!M$43</f>
        <v>17752</v>
      </c>
      <c r="O64" s="1018"/>
      <c r="P64" s="1018"/>
    </row>
    <row r="65" spans="1:16">
      <c r="A65" s="1018" t="s">
        <v>70</v>
      </c>
      <c r="B65" s="1018">
        <f>'将来負担比率（分子）の構造'!I$42</f>
        <v>193</v>
      </c>
      <c r="C65" s="1018"/>
      <c r="D65" s="1018"/>
      <c r="E65" s="1018">
        <f>'将来負担比率（分子）の構造'!J$42</f>
        <v>187</v>
      </c>
      <c r="F65" s="1018"/>
      <c r="G65" s="1018"/>
      <c r="H65" s="1018">
        <f>'将来負担比率（分子）の構造'!K$42</f>
        <v>179</v>
      </c>
      <c r="I65" s="1018"/>
      <c r="J65" s="1018"/>
      <c r="K65" s="1018">
        <f>'将来負担比率（分子）の構造'!L$42</f>
        <v>680</v>
      </c>
      <c r="L65" s="1018"/>
      <c r="M65" s="1018"/>
      <c r="N65" s="1018">
        <f>'将来負担比率（分子）の構造'!M$42</f>
        <v>1596</v>
      </c>
      <c r="O65" s="1018"/>
      <c r="P65" s="1018"/>
    </row>
    <row r="66" spans="1:16">
      <c r="A66" s="1018" t="s">
        <v>67</v>
      </c>
      <c r="B66" s="1018">
        <f>'将来負担比率（分子）の構造'!I$41</f>
        <v>71206</v>
      </c>
      <c r="C66" s="1018"/>
      <c r="D66" s="1018"/>
      <c r="E66" s="1018">
        <f>'将来負担比率（分子）の構造'!J$41</f>
        <v>71552</v>
      </c>
      <c r="F66" s="1018"/>
      <c r="G66" s="1018"/>
      <c r="H66" s="1018">
        <f>'将来負担比率（分子）の構造'!K$41</f>
        <v>70957</v>
      </c>
      <c r="I66" s="1018"/>
      <c r="J66" s="1018"/>
      <c r="K66" s="1018">
        <f>'将来負担比率（分子）の構造'!L$41</f>
        <v>68387</v>
      </c>
      <c r="L66" s="1018"/>
      <c r="M66" s="1018"/>
      <c r="N66" s="1018">
        <f>'将来負担比率（分子）の構造'!M$41</f>
        <v>65473</v>
      </c>
      <c r="O66" s="1018"/>
      <c r="P66" s="1018"/>
    </row>
    <row r="67" spans="1:16">
      <c r="A67" s="1018" t="s">
        <v>90</v>
      </c>
      <c r="B67" s="1018" t="e">
        <f>NA()</f>
        <v>#N/A</v>
      </c>
      <c r="C67" s="1018">
        <f>IF(ISNUMBER('将来負担比率（分子）の構造'!I$53),IF('将来負担比率（分子）の構造'!I$53&lt;0,0,'将来負担比率（分子）の構造'!I$53),NA())</f>
        <v>19036</v>
      </c>
      <c r="D67" s="1018" t="e">
        <f>NA()</f>
        <v>#N/A</v>
      </c>
      <c r="E67" s="1018" t="e">
        <f>NA()</f>
        <v>#N/A</v>
      </c>
      <c r="F67" s="1018">
        <f>IF(ISNUMBER('将来負担比率（分子）の構造'!J$53),IF('将来負担比率（分子）の構造'!J$53&lt;0,0,'将来負担比率（分子）の構造'!J$53),NA())</f>
        <v>18490</v>
      </c>
      <c r="G67" s="1018" t="e">
        <f>NA()</f>
        <v>#N/A</v>
      </c>
      <c r="H67" s="1018" t="e">
        <f>NA()</f>
        <v>#N/A</v>
      </c>
      <c r="I67" s="1018">
        <f>IF(ISNUMBER('将来負担比率（分子）の構造'!K$53),IF('将来負担比率（分子）の構造'!K$53&lt;0,0,'将来負担比率（分子）の構造'!K$53),NA())</f>
        <v>18076</v>
      </c>
      <c r="J67" s="1018" t="e">
        <f>NA()</f>
        <v>#N/A</v>
      </c>
      <c r="K67" s="1018" t="e">
        <f>NA()</f>
        <v>#N/A</v>
      </c>
      <c r="L67" s="1018">
        <f>IF(ISNUMBER('将来負担比率（分子）の構造'!L$53),IF('将来負担比率（分子）の構造'!L$53&lt;0,0,'将来負担比率（分子）の構造'!L$53),NA())</f>
        <v>16116</v>
      </c>
      <c r="M67" s="1018" t="e">
        <f>NA()</f>
        <v>#N/A</v>
      </c>
      <c r="N67" s="1018" t="e">
        <f>NA()</f>
        <v>#N/A</v>
      </c>
      <c r="O67" s="1018">
        <f>IF(ISNUMBER('将来負担比率（分子）の構造'!M$53),IF('将来負担比率（分子）の構造'!M$53&lt;0,0,'将来負担比率（分子）の構造'!M$53),NA())</f>
        <v>17008</v>
      </c>
      <c r="P67" s="1018" t="e">
        <f>NA()</f>
        <v>#N/A</v>
      </c>
    </row>
    <row r="70" spans="1:16">
      <c r="A70" s="1021" t="s">
        <v>114</v>
      </c>
      <c r="B70" s="1021"/>
      <c r="C70" s="1021"/>
      <c r="D70" s="1021"/>
      <c r="E70" s="1021"/>
      <c r="F70" s="1021"/>
    </row>
    <row r="71" spans="1:16">
      <c r="A71" s="1020"/>
      <c r="B71" s="1020" t="str">
        <f>基金残高に係る経年分析!F54</f>
        <v>R04</v>
      </c>
      <c r="C71" s="1020" t="str">
        <f>基金残高に係る経年分析!G54</f>
        <v>R05</v>
      </c>
      <c r="D71" s="1020" t="str">
        <f>基金残高に係る経年分析!H54</f>
        <v>R06</v>
      </c>
    </row>
    <row r="72" spans="1:16">
      <c r="A72" s="1020" t="s">
        <v>116</v>
      </c>
      <c r="B72" s="1022">
        <f>基金残高に係る経年分析!F55</f>
        <v>6472</v>
      </c>
      <c r="C72" s="1022">
        <f>基金残高に係る経年分析!G55</f>
        <v>6553</v>
      </c>
      <c r="D72" s="1022">
        <f>基金残高に係る経年分析!H55</f>
        <v>6066</v>
      </c>
    </row>
    <row r="73" spans="1:16">
      <c r="A73" s="1020" t="s">
        <v>118</v>
      </c>
      <c r="B73" s="1022">
        <f>基金残高に係る経年分析!F56</f>
        <v>0</v>
      </c>
      <c r="C73" s="1022" t="str">
        <f>基金残高に係る経年分析!G56</f>
        <v>-</v>
      </c>
      <c r="D73" s="1022" t="str">
        <f>基金残高に係る経年分析!H56</f>
        <v>-</v>
      </c>
    </row>
    <row r="74" spans="1:16">
      <c r="A74" s="1020" t="s">
        <v>119</v>
      </c>
      <c r="B74" s="1022">
        <f>基金残高に係る経年分析!F57</f>
        <v>7783</v>
      </c>
      <c r="C74" s="1022">
        <f>基金残高に係る経年分析!G57</f>
        <v>8207</v>
      </c>
      <c r="D74" s="1022">
        <f>基金残高に係る経年分析!H57</f>
        <v>8503</v>
      </c>
    </row>
  </sheetData>
  <sheetProtection algorithmName="SHA-512" hashValue="G9ET+HiOzT/buUavSDGdy2wG2GJj5cYOFXl+Mmdb0RZJkZd8q7OETjaCDqWxXaDqnzMmBYibZVTeF/OsjfYVSQ==" saltValue="2o1NRZKpq1URkD7jLggw9A=="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199</v>
      </c>
      <c r="DI1" s="344"/>
      <c r="DJ1" s="344"/>
      <c r="DK1" s="344"/>
      <c r="DL1" s="344"/>
      <c r="DM1" s="344"/>
      <c r="DN1" s="351"/>
      <c r="DO1" s="1"/>
      <c r="DP1" s="343" t="s">
        <v>147</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257</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304</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79</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143</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3</v>
      </c>
      <c r="C4" s="139"/>
      <c r="D4" s="139"/>
      <c r="E4" s="139"/>
      <c r="F4" s="139"/>
      <c r="G4" s="139"/>
      <c r="H4" s="139"/>
      <c r="I4" s="139"/>
      <c r="J4" s="139"/>
      <c r="K4" s="139"/>
      <c r="L4" s="139"/>
      <c r="M4" s="139"/>
      <c r="N4" s="139"/>
      <c r="O4" s="139"/>
      <c r="P4" s="139"/>
      <c r="Q4" s="144"/>
      <c r="R4" s="182" t="s">
        <v>174</v>
      </c>
      <c r="S4" s="139"/>
      <c r="T4" s="139"/>
      <c r="U4" s="139"/>
      <c r="V4" s="139"/>
      <c r="W4" s="139"/>
      <c r="X4" s="139"/>
      <c r="Y4" s="144"/>
      <c r="Z4" s="182" t="s">
        <v>305</v>
      </c>
      <c r="AA4" s="139"/>
      <c r="AB4" s="139"/>
      <c r="AC4" s="144"/>
      <c r="AD4" s="182" t="s">
        <v>307</v>
      </c>
      <c r="AE4" s="139"/>
      <c r="AF4" s="139"/>
      <c r="AG4" s="139"/>
      <c r="AH4" s="139"/>
      <c r="AI4" s="139"/>
      <c r="AJ4" s="139"/>
      <c r="AK4" s="144"/>
      <c r="AL4" s="182" t="s">
        <v>305</v>
      </c>
      <c r="AM4" s="139"/>
      <c r="AN4" s="139"/>
      <c r="AO4" s="144"/>
      <c r="AP4" s="298" t="s">
        <v>157</v>
      </c>
      <c r="AQ4" s="298"/>
      <c r="AR4" s="298"/>
      <c r="AS4" s="298"/>
      <c r="AT4" s="298"/>
      <c r="AU4" s="298"/>
      <c r="AV4" s="298"/>
      <c r="AW4" s="298"/>
      <c r="AX4" s="298"/>
      <c r="AY4" s="298"/>
      <c r="AZ4" s="298"/>
      <c r="BA4" s="298"/>
      <c r="BB4" s="298"/>
      <c r="BC4" s="298"/>
      <c r="BD4" s="298"/>
      <c r="BE4" s="298"/>
      <c r="BF4" s="298"/>
      <c r="BG4" s="298" t="s">
        <v>22</v>
      </c>
      <c r="BH4" s="298"/>
      <c r="BI4" s="298"/>
      <c r="BJ4" s="298"/>
      <c r="BK4" s="298"/>
      <c r="BL4" s="298"/>
      <c r="BM4" s="298"/>
      <c r="BN4" s="298"/>
      <c r="BO4" s="298" t="s">
        <v>305</v>
      </c>
      <c r="BP4" s="298"/>
      <c r="BQ4" s="298"/>
      <c r="BR4" s="298"/>
      <c r="BS4" s="298" t="s">
        <v>309</v>
      </c>
      <c r="BT4" s="298"/>
      <c r="BU4" s="298"/>
      <c r="BV4" s="298"/>
      <c r="BW4" s="298"/>
      <c r="BX4" s="298"/>
      <c r="BY4" s="298"/>
      <c r="BZ4" s="298"/>
      <c r="CA4" s="298"/>
      <c r="CB4" s="298"/>
      <c r="CD4" s="182" t="s">
        <v>311</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74</v>
      </c>
      <c r="C5" s="265"/>
      <c r="D5" s="265"/>
      <c r="E5" s="265"/>
      <c r="F5" s="265"/>
      <c r="G5" s="265"/>
      <c r="H5" s="265"/>
      <c r="I5" s="265"/>
      <c r="J5" s="265"/>
      <c r="K5" s="265"/>
      <c r="L5" s="265"/>
      <c r="M5" s="265"/>
      <c r="N5" s="265"/>
      <c r="O5" s="265"/>
      <c r="P5" s="265"/>
      <c r="Q5" s="268"/>
      <c r="R5" s="273">
        <v>16889450</v>
      </c>
      <c r="S5" s="276"/>
      <c r="T5" s="276"/>
      <c r="U5" s="276"/>
      <c r="V5" s="276"/>
      <c r="W5" s="276"/>
      <c r="X5" s="276"/>
      <c r="Y5" s="278"/>
      <c r="Z5" s="281">
        <v>26.3</v>
      </c>
      <c r="AA5" s="281"/>
      <c r="AB5" s="281"/>
      <c r="AC5" s="281"/>
      <c r="AD5" s="286">
        <v>15578431</v>
      </c>
      <c r="AE5" s="286"/>
      <c r="AF5" s="286"/>
      <c r="AG5" s="286"/>
      <c r="AH5" s="286"/>
      <c r="AI5" s="286"/>
      <c r="AJ5" s="286"/>
      <c r="AK5" s="286"/>
      <c r="AL5" s="291">
        <v>48.6</v>
      </c>
      <c r="AM5" s="293"/>
      <c r="AN5" s="293"/>
      <c r="AO5" s="295"/>
      <c r="AP5" s="260" t="s">
        <v>177</v>
      </c>
      <c r="AQ5" s="265"/>
      <c r="AR5" s="265"/>
      <c r="AS5" s="265"/>
      <c r="AT5" s="265"/>
      <c r="AU5" s="265"/>
      <c r="AV5" s="265"/>
      <c r="AW5" s="265"/>
      <c r="AX5" s="265"/>
      <c r="AY5" s="265"/>
      <c r="AZ5" s="265"/>
      <c r="BA5" s="265"/>
      <c r="BB5" s="265"/>
      <c r="BC5" s="265"/>
      <c r="BD5" s="265"/>
      <c r="BE5" s="265"/>
      <c r="BF5" s="268"/>
      <c r="BG5" s="274">
        <v>15924717</v>
      </c>
      <c r="BH5" s="217"/>
      <c r="BI5" s="217"/>
      <c r="BJ5" s="217"/>
      <c r="BK5" s="217"/>
      <c r="BL5" s="217"/>
      <c r="BM5" s="217"/>
      <c r="BN5" s="279"/>
      <c r="BO5" s="282">
        <v>94.3</v>
      </c>
      <c r="BP5" s="282"/>
      <c r="BQ5" s="282"/>
      <c r="BR5" s="282"/>
      <c r="BS5" s="287">
        <v>180361</v>
      </c>
      <c r="BT5" s="287"/>
      <c r="BU5" s="287"/>
      <c r="BV5" s="287"/>
      <c r="BW5" s="287"/>
      <c r="BX5" s="287"/>
      <c r="BY5" s="287"/>
      <c r="BZ5" s="287"/>
      <c r="CA5" s="287"/>
      <c r="CB5" s="325"/>
      <c r="CD5" s="182" t="s">
        <v>157</v>
      </c>
      <c r="CE5" s="139"/>
      <c r="CF5" s="139"/>
      <c r="CG5" s="139"/>
      <c r="CH5" s="139"/>
      <c r="CI5" s="139"/>
      <c r="CJ5" s="139"/>
      <c r="CK5" s="139"/>
      <c r="CL5" s="139"/>
      <c r="CM5" s="139"/>
      <c r="CN5" s="139"/>
      <c r="CO5" s="139"/>
      <c r="CP5" s="139"/>
      <c r="CQ5" s="144"/>
      <c r="CR5" s="182" t="s">
        <v>314</v>
      </c>
      <c r="CS5" s="139"/>
      <c r="CT5" s="139"/>
      <c r="CU5" s="139"/>
      <c r="CV5" s="139"/>
      <c r="CW5" s="139"/>
      <c r="CX5" s="139"/>
      <c r="CY5" s="144"/>
      <c r="CZ5" s="182" t="s">
        <v>305</v>
      </c>
      <c r="DA5" s="139"/>
      <c r="DB5" s="139"/>
      <c r="DC5" s="144"/>
      <c r="DD5" s="182" t="s">
        <v>158</v>
      </c>
      <c r="DE5" s="139"/>
      <c r="DF5" s="139"/>
      <c r="DG5" s="139"/>
      <c r="DH5" s="139"/>
      <c r="DI5" s="139"/>
      <c r="DJ5" s="139"/>
      <c r="DK5" s="139"/>
      <c r="DL5" s="139"/>
      <c r="DM5" s="139"/>
      <c r="DN5" s="139"/>
      <c r="DO5" s="139"/>
      <c r="DP5" s="144"/>
      <c r="DQ5" s="182" t="s">
        <v>315</v>
      </c>
      <c r="DR5" s="139"/>
      <c r="DS5" s="139"/>
      <c r="DT5" s="139"/>
      <c r="DU5" s="139"/>
      <c r="DV5" s="139"/>
      <c r="DW5" s="139"/>
      <c r="DX5" s="139"/>
      <c r="DY5" s="139"/>
      <c r="DZ5" s="139"/>
      <c r="EA5" s="139"/>
      <c r="EB5" s="139"/>
      <c r="EC5" s="144"/>
    </row>
    <row r="6" spans="2:143" ht="11.25" customHeight="1">
      <c r="B6" s="261" t="s">
        <v>210</v>
      </c>
      <c r="C6" s="1"/>
      <c r="D6" s="1"/>
      <c r="E6" s="1"/>
      <c r="F6" s="1"/>
      <c r="G6" s="1"/>
      <c r="H6" s="1"/>
      <c r="I6" s="1"/>
      <c r="J6" s="1"/>
      <c r="K6" s="1"/>
      <c r="L6" s="1"/>
      <c r="M6" s="1"/>
      <c r="N6" s="1"/>
      <c r="O6" s="1"/>
      <c r="P6" s="1"/>
      <c r="Q6" s="269"/>
      <c r="R6" s="274">
        <v>361639</v>
      </c>
      <c r="S6" s="217"/>
      <c r="T6" s="217"/>
      <c r="U6" s="217"/>
      <c r="V6" s="217"/>
      <c r="W6" s="217"/>
      <c r="X6" s="217"/>
      <c r="Y6" s="279"/>
      <c r="Z6" s="282">
        <v>0.6</v>
      </c>
      <c r="AA6" s="282"/>
      <c r="AB6" s="282"/>
      <c r="AC6" s="282"/>
      <c r="AD6" s="287">
        <v>361639</v>
      </c>
      <c r="AE6" s="287"/>
      <c r="AF6" s="287"/>
      <c r="AG6" s="287"/>
      <c r="AH6" s="287"/>
      <c r="AI6" s="287"/>
      <c r="AJ6" s="287"/>
      <c r="AK6" s="287"/>
      <c r="AL6" s="283">
        <v>1.1000000000000001</v>
      </c>
      <c r="AM6" s="238"/>
      <c r="AN6" s="238"/>
      <c r="AO6" s="296"/>
      <c r="AP6" s="261" t="s">
        <v>317</v>
      </c>
      <c r="AQ6" s="1"/>
      <c r="AR6" s="1"/>
      <c r="AS6" s="1"/>
      <c r="AT6" s="1"/>
      <c r="AU6" s="1"/>
      <c r="AV6" s="1"/>
      <c r="AW6" s="1"/>
      <c r="AX6" s="1"/>
      <c r="AY6" s="1"/>
      <c r="AZ6" s="1"/>
      <c r="BA6" s="1"/>
      <c r="BB6" s="1"/>
      <c r="BC6" s="1"/>
      <c r="BD6" s="1"/>
      <c r="BE6" s="1"/>
      <c r="BF6" s="269"/>
      <c r="BG6" s="274">
        <v>15530723</v>
      </c>
      <c r="BH6" s="217"/>
      <c r="BI6" s="217"/>
      <c r="BJ6" s="217"/>
      <c r="BK6" s="217"/>
      <c r="BL6" s="217"/>
      <c r="BM6" s="217"/>
      <c r="BN6" s="279"/>
      <c r="BO6" s="282">
        <v>92</v>
      </c>
      <c r="BP6" s="282"/>
      <c r="BQ6" s="282"/>
      <c r="BR6" s="282"/>
      <c r="BS6" s="287">
        <v>180361</v>
      </c>
      <c r="BT6" s="287"/>
      <c r="BU6" s="287"/>
      <c r="BV6" s="287"/>
      <c r="BW6" s="287"/>
      <c r="BX6" s="287"/>
      <c r="BY6" s="287"/>
      <c r="BZ6" s="287"/>
      <c r="CA6" s="287"/>
      <c r="CB6" s="325"/>
      <c r="CD6" s="260" t="s">
        <v>189</v>
      </c>
      <c r="CE6" s="265"/>
      <c r="CF6" s="265"/>
      <c r="CG6" s="265"/>
      <c r="CH6" s="265"/>
      <c r="CI6" s="265"/>
      <c r="CJ6" s="265"/>
      <c r="CK6" s="265"/>
      <c r="CL6" s="265"/>
      <c r="CM6" s="265"/>
      <c r="CN6" s="265"/>
      <c r="CO6" s="265"/>
      <c r="CP6" s="265"/>
      <c r="CQ6" s="268"/>
      <c r="CR6" s="274">
        <v>422724</v>
      </c>
      <c r="CS6" s="217"/>
      <c r="CT6" s="217"/>
      <c r="CU6" s="217"/>
      <c r="CV6" s="217"/>
      <c r="CW6" s="217"/>
      <c r="CX6" s="217"/>
      <c r="CY6" s="279"/>
      <c r="CZ6" s="291">
        <v>0.7</v>
      </c>
      <c r="DA6" s="293"/>
      <c r="DB6" s="293"/>
      <c r="DC6" s="337"/>
      <c r="DD6" s="288">
        <v>49928</v>
      </c>
      <c r="DE6" s="217"/>
      <c r="DF6" s="217"/>
      <c r="DG6" s="217"/>
      <c r="DH6" s="217"/>
      <c r="DI6" s="217"/>
      <c r="DJ6" s="217"/>
      <c r="DK6" s="217"/>
      <c r="DL6" s="217"/>
      <c r="DM6" s="217"/>
      <c r="DN6" s="217"/>
      <c r="DO6" s="217"/>
      <c r="DP6" s="279"/>
      <c r="DQ6" s="288">
        <v>421003</v>
      </c>
      <c r="DR6" s="217"/>
      <c r="DS6" s="217"/>
      <c r="DT6" s="217"/>
      <c r="DU6" s="217"/>
      <c r="DV6" s="217"/>
      <c r="DW6" s="217"/>
      <c r="DX6" s="217"/>
      <c r="DY6" s="217"/>
      <c r="DZ6" s="217"/>
      <c r="EA6" s="217"/>
      <c r="EB6" s="217"/>
      <c r="EC6" s="326"/>
    </row>
    <row r="7" spans="2:143" ht="11.25" customHeight="1">
      <c r="B7" s="261" t="s">
        <v>262</v>
      </c>
      <c r="C7" s="1"/>
      <c r="D7" s="1"/>
      <c r="E7" s="1"/>
      <c r="F7" s="1"/>
      <c r="G7" s="1"/>
      <c r="H7" s="1"/>
      <c r="I7" s="1"/>
      <c r="J7" s="1"/>
      <c r="K7" s="1"/>
      <c r="L7" s="1"/>
      <c r="M7" s="1"/>
      <c r="N7" s="1"/>
      <c r="O7" s="1"/>
      <c r="P7" s="1"/>
      <c r="Q7" s="269"/>
      <c r="R7" s="274">
        <v>9572</v>
      </c>
      <c r="S7" s="217"/>
      <c r="T7" s="217"/>
      <c r="U7" s="217"/>
      <c r="V7" s="217"/>
      <c r="W7" s="217"/>
      <c r="X7" s="217"/>
      <c r="Y7" s="279"/>
      <c r="Z7" s="282">
        <v>0</v>
      </c>
      <c r="AA7" s="282"/>
      <c r="AB7" s="282"/>
      <c r="AC7" s="282"/>
      <c r="AD7" s="287">
        <v>9572</v>
      </c>
      <c r="AE7" s="287"/>
      <c r="AF7" s="287"/>
      <c r="AG7" s="287"/>
      <c r="AH7" s="287"/>
      <c r="AI7" s="287"/>
      <c r="AJ7" s="287"/>
      <c r="AK7" s="287"/>
      <c r="AL7" s="283">
        <v>0</v>
      </c>
      <c r="AM7" s="238"/>
      <c r="AN7" s="238"/>
      <c r="AO7" s="296"/>
      <c r="AP7" s="261" t="s">
        <v>319</v>
      </c>
      <c r="AQ7" s="1"/>
      <c r="AR7" s="1"/>
      <c r="AS7" s="1"/>
      <c r="AT7" s="1"/>
      <c r="AU7" s="1"/>
      <c r="AV7" s="1"/>
      <c r="AW7" s="1"/>
      <c r="AX7" s="1"/>
      <c r="AY7" s="1"/>
      <c r="AZ7" s="1"/>
      <c r="BA7" s="1"/>
      <c r="BB7" s="1"/>
      <c r="BC7" s="1"/>
      <c r="BD7" s="1"/>
      <c r="BE7" s="1"/>
      <c r="BF7" s="269"/>
      <c r="BG7" s="274">
        <v>6789372</v>
      </c>
      <c r="BH7" s="217"/>
      <c r="BI7" s="217"/>
      <c r="BJ7" s="217"/>
      <c r="BK7" s="217"/>
      <c r="BL7" s="217"/>
      <c r="BM7" s="217"/>
      <c r="BN7" s="279"/>
      <c r="BO7" s="282">
        <v>40.200000000000003</v>
      </c>
      <c r="BP7" s="282"/>
      <c r="BQ7" s="282"/>
      <c r="BR7" s="282"/>
      <c r="BS7" s="287">
        <v>180361</v>
      </c>
      <c r="BT7" s="287"/>
      <c r="BU7" s="287"/>
      <c r="BV7" s="287"/>
      <c r="BW7" s="287"/>
      <c r="BX7" s="287"/>
      <c r="BY7" s="287"/>
      <c r="BZ7" s="287"/>
      <c r="CA7" s="287"/>
      <c r="CB7" s="325"/>
      <c r="CD7" s="261" t="s">
        <v>204</v>
      </c>
      <c r="CE7" s="1"/>
      <c r="CF7" s="1"/>
      <c r="CG7" s="1"/>
      <c r="CH7" s="1"/>
      <c r="CI7" s="1"/>
      <c r="CJ7" s="1"/>
      <c r="CK7" s="1"/>
      <c r="CL7" s="1"/>
      <c r="CM7" s="1"/>
      <c r="CN7" s="1"/>
      <c r="CO7" s="1"/>
      <c r="CP7" s="1"/>
      <c r="CQ7" s="269"/>
      <c r="CR7" s="274">
        <v>8391746</v>
      </c>
      <c r="CS7" s="217"/>
      <c r="CT7" s="217"/>
      <c r="CU7" s="217"/>
      <c r="CV7" s="217"/>
      <c r="CW7" s="217"/>
      <c r="CX7" s="217"/>
      <c r="CY7" s="279"/>
      <c r="CZ7" s="282">
        <v>13.3</v>
      </c>
      <c r="DA7" s="282"/>
      <c r="DB7" s="282"/>
      <c r="DC7" s="282"/>
      <c r="DD7" s="288">
        <v>586610</v>
      </c>
      <c r="DE7" s="217"/>
      <c r="DF7" s="217"/>
      <c r="DG7" s="217"/>
      <c r="DH7" s="217"/>
      <c r="DI7" s="217"/>
      <c r="DJ7" s="217"/>
      <c r="DK7" s="217"/>
      <c r="DL7" s="217"/>
      <c r="DM7" s="217"/>
      <c r="DN7" s="217"/>
      <c r="DO7" s="217"/>
      <c r="DP7" s="279"/>
      <c r="DQ7" s="288">
        <v>7080850</v>
      </c>
      <c r="DR7" s="217"/>
      <c r="DS7" s="217"/>
      <c r="DT7" s="217"/>
      <c r="DU7" s="217"/>
      <c r="DV7" s="217"/>
      <c r="DW7" s="217"/>
      <c r="DX7" s="217"/>
      <c r="DY7" s="217"/>
      <c r="DZ7" s="217"/>
      <c r="EA7" s="217"/>
      <c r="EB7" s="217"/>
      <c r="EC7" s="326"/>
    </row>
    <row r="8" spans="2:143" ht="11.25" customHeight="1">
      <c r="B8" s="261" t="s">
        <v>321</v>
      </c>
      <c r="C8" s="1"/>
      <c r="D8" s="1"/>
      <c r="E8" s="1"/>
      <c r="F8" s="1"/>
      <c r="G8" s="1"/>
      <c r="H8" s="1"/>
      <c r="I8" s="1"/>
      <c r="J8" s="1"/>
      <c r="K8" s="1"/>
      <c r="L8" s="1"/>
      <c r="M8" s="1"/>
      <c r="N8" s="1"/>
      <c r="O8" s="1"/>
      <c r="P8" s="1"/>
      <c r="Q8" s="269"/>
      <c r="R8" s="274">
        <v>140430</v>
      </c>
      <c r="S8" s="217"/>
      <c r="T8" s="217"/>
      <c r="U8" s="217"/>
      <c r="V8" s="217"/>
      <c r="W8" s="217"/>
      <c r="X8" s="217"/>
      <c r="Y8" s="279"/>
      <c r="Z8" s="282">
        <v>0.2</v>
      </c>
      <c r="AA8" s="282"/>
      <c r="AB8" s="282"/>
      <c r="AC8" s="282"/>
      <c r="AD8" s="287">
        <v>140430</v>
      </c>
      <c r="AE8" s="287"/>
      <c r="AF8" s="287"/>
      <c r="AG8" s="287"/>
      <c r="AH8" s="287"/>
      <c r="AI8" s="287"/>
      <c r="AJ8" s="287"/>
      <c r="AK8" s="287"/>
      <c r="AL8" s="283">
        <v>0.4</v>
      </c>
      <c r="AM8" s="238"/>
      <c r="AN8" s="238"/>
      <c r="AO8" s="296"/>
      <c r="AP8" s="261" t="s">
        <v>323</v>
      </c>
      <c r="AQ8" s="1"/>
      <c r="AR8" s="1"/>
      <c r="AS8" s="1"/>
      <c r="AT8" s="1"/>
      <c r="AU8" s="1"/>
      <c r="AV8" s="1"/>
      <c r="AW8" s="1"/>
      <c r="AX8" s="1"/>
      <c r="AY8" s="1"/>
      <c r="AZ8" s="1"/>
      <c r="BA8" s="1"/>
      <c r="BB8" s="1"/>
      <c r="BC8" s="1"/>
      <c r="BD8" s="1"/>
      <c r="BE8" s="1"/>
      <c r="BF8" s="269"/>
      <c r="BG8" s="274">
        <v>182177</v>
      </c>
      <c r="BH8" s="217"/>
      <c r="BI8" s="217"/>
      <c r="BJ8" s="217"/>
      <c r="BK8" s="217"/>
      <c r="BL8" s="217"/>
      <c r="BM8" s="217"/>
      <c r="BN8" s="279"/>
      <c r="BO8" s="282">
        <v>1.1000000000000001</v>
      </c>
      <c r="BP8" s="282"/>
      <c r="BQ8" s="282"/>
      <c r="BR8" s="282"/>
      <c r="BS8" s="287" t="s">
        <v>32</v>
      </c>
      <c r="BT8" s="287"/>
      <c r="BU8" s="287"/>
      <c r="BV8" s="287"/>
      <c r="BW8" s="287"/>
      <c r="BX8" s="287"/>
      <c r="BY8" s="287"/>
      <c r="BZ8" s="287"/>
      <c r="CA8" s="287"/>
      <c r="CB8" s="325"/>
      <c r="CD8" s="261" t="s">
        <v>324</v>
      </c>
      <c r="CE8" s="1"/>
      <c r="CF8" s="1"/>
      <c r="CG8" s="1"/>
      <c r="CH8" s="1"/>
      <c r="CI8" s="1"/>
      <c r="CJ8" s="1"/>
      <c r="CK8" s="1"/>
      <c r="CL8" s="1"/>
      <c r="CM8" s="1"/>
      <c r="CN8" s="1"/>
      <c r="CO8" s="1"/>
      <c r="CP8" s="1"/>
      <c r="CQ8" s="269"/>
      <c r="CR8" s="274">
        <v>23631032</v>
      </c>
      <c r="CS8" s="217"/>
      <c r="CT8" s="217"/>
      <c r="CU8" s="217"/>
      <c r="CV8" s="217"/>
      <c r="CW8" s="217"/>
      <c r="CX8" s="217"/>
      <c r="CY8" s="279"/>
      <c r="CZ8" s="282">
        <v>37.4</v>
      </c>
      <c r="DA8" s="282"/>
      <c r="DB8" s="282"/>
      <c r="DC8" s="282"/>
      <c r="DD8" s="288">
        <v>371247</v>
      </c>
      <c r="DE8" s="217"/>
      <c r="DF8" s="217"/>
      <c r="DG8" s="217"/>
      <c r="DH8" s="217"/>
      <c r="DI8" s="217"/>
      <c r="DJ8" s="217"/>
      <c r="DK8" s="217"/>
      <c r="DL8" s="217"/>
      <c r="DM8" s="217"/>
      <c r="DN8" s="217"/>
      <c r="DO8" s="217"/>
      <c r="DP8" s="279"/>
      <c r="DQ8" s="288">
        <v>12698369</v>
      </c>
      <c r="DR8" s="217"/>
      <c r="DS8" s="217"/>
      <c r="DT8" s="217"/>
      <c r="DU8" s="217"/>
      <c r="DV8" s="217"/>
      <c r="DW8" s="217"/>
      <c r="DX8" s="217"/>
      <c r="DY8" s="217"/>
      <c r="DZ8" s="217"/>
      <c r="EA8" s="217"/>
      <c r="EB8" s="217"/>
      <c r="EC8" s="326"/>
    </row>
    <row r="9" spans="2:143" ht="11.25" customHeight="1">
      <c r="B9" s="261" t="s">
        <v>327</v>
      </c>
      <c r="C9" s="1"/>
      <c r="D9" s="1"/>
      <c r="E9" s="1"/>
      <c r="F9" s="1"/>
      <c r="G9" s="1"/>
      <c r="H9" s="1"/>
      <c r="I9" s="1"/>
      <c r="J9" s="1"/>
      <c r="K9" s="1"/>
      <c r="L9" s="1"/>
      <c r="M9" s="1"/>
      <c r="N9" s="1"/>
      <c r="O9" s="1"/>
      <c r="P9" s="1"/>
      <c r="Q9" s="269"/>
      <c r="R9" s="274">
        <v>181499</v>
      </c>
      <c r="S9" s="217"/>
      <c r="T9" s="217"/>
      <c r="U9" s="217"/>
      <c r="V9" s="217"/>
      <c r="W9" s="217"/>
      <c r="X9" s="217"/>
      <c r="Y9" s="279"/>
      <c r="Z9" s="282">
        <v>0.3</v>
      </c>
      <c r="AA9" s="282"/>
      <c r="AB9" s="282"/>
      <c r="AC9" s="282"/>
      <c r="AD9" s="287">
        <v>181499</v>
      </c>
      <c r="AE9" s="287"/>
      <c r="AF9" s="287"/>
      <c r="AG9" s="287"/>
      <c r="AH9" s="287"/>
      <c r="AI9" s="287"/>
      <c r="AJ9" s="287"/>
      <c r="AK9" s="287"/>
      <c r="AL9" s="283">
        <v>0.6</v>
      </c>
      <c r="AM9" s="238"/>
      <c r="AN9" s="238"/>
      <c r="AO9" s="296"/>
      <c r="AP9" s="261" t="s">
        <v>316</v>
      </c>
      <c r="AQ9" s="1"/>
      <c r="AR9" s="1"/>
      <c r="AS9" s="1"/>
      <c r="AT9" s="1"/>
      <c r="AU9" s="1"/>
      <c r="AV9" s="1"/>
      <c r="AW9" s="1"/>
      <c r="AX9" s="1"/>
      <c r="AY9" s="1"/>
      <c r="AZ9" s="1"/>
      <c r="BA9" s="1"/>
      <c r="BB9" s="1"/>
      <c r="BC9" s="1"/>
      <c r="BD9" s="1"/>
      <c r="BE9" s="1"/>
      <c r="BF9" s="269"/>
      <c r="BG9" s="274">
        <v>5657733</v>
      </c>
      <c r="BH9" s="217"/>
      <c r="BI9" s="217"/>
      <c r="BJ9" s="217"/>
      <c r="BK9" s="217"/>
      <c r="BL9" s="217"/>
      <c r="BM9" s="217"/>
      <c r="BN9" s="279"/>
      <c r="BO9" s="282">
        <v>33.5</v>
      </c>
      <c r="BP9" s="282"/>
      <c r="BQ9" s="282"/>
      <c r="BR9" s="282"/>
      <c r="BS9" s="287" t="s">
        <v>32</v>
      </c>
      <c r="BT9" s="287"/>
      <c r="BU9" s="287"/>
      <c r="BV9" s="287"/>
      <c r="BW9" s="287"/>
      <c r="BX9" s="287"/>
      <c r="BY9" s="287"/>
      <c r="BZ9" s="287"/>
      <c r="CA9" s="287"/>
      <c r="CB9" s="325"/>
      <c r="CD9" s="261" t="s">
        <v>181</v>
      </c>
      <c r="CE9" s="1"/>
      <c r="CF9" s="1"/>
      <c r="CG9" s="1"/>
      <c r="CH9" s="1"/>
      <c r="CI9" s="1"/>
      <c r="CJ9" s="1"/>
      <c r="CK9" s="1"/>
      <c r="CL9" s="1"/>
      <c r="CM9" s="1"/>
      <c r="CN9" s="1"/>
      <c r="CO9" s="1"/>
      <c r="CP9" s="1"/>
      <c r="CQ9" s="269"/>
      <c r="CR9" s="274">
        <v>3973097</v>
      </c>
      <c r="CS9" s="217"/>
      <c r="CT9" s="217"/>
      <c r="CU9" s="217"/>
      <c r="CV9" s="217"/>
      <c r="CW9" s="217"/>
      <c r="CX9" s="217"/>
      <c r="CY9" s="279"/>
      <c r="CZ9" s="282">
        <v>6.3</v>
      </c>
      <c r="DA9" s="282"/>
      <c r="DB9" s="282"/>
      <c r="DC9" s="282"/>
      <c r="DD9" s="288">
        <v>27228</v>
      </c>
      <c r="DE9" s="217"/>
      <c r="DF9" s="217"/>
      <c r="DG9" s="217"/>
      <c r="DH9" s="217"/>
      <c r="DI9" s="217"/>
      <c r="DJ9" s="217"/>
      <c r="DK9" s="217"/>
      <c r="DL9" s="217"/>
      <c r="DM9" s="217"/>
      <c r="DN9" s="217"/>
      <c r="DO9" s="217"/>
      <c r="DP9" s="279"/>
      <c r="DQ9" s="288">
        <v>2301790</v>
      </c>
      <c r="DR9" s="217"/>
      <c r="DS9" s="217"/>
      <c r="DT9" s="217"/>
      <c r="DU9" s="217"/>
      <c r="DV9" s="217"/>
      <c r="DW9" s="217"/>
      <c r="DX9" s="217"/>
      <c r="DY9" s="217"/>
      <c r="DZ9" s="217"/>
      <c r="EA9" s="217"/>
      <c r="EB9" s="217"/>
      <c r="EC9" s="326"/>
    </row>
    <row r="10" spans="2:143" ht="11.25" customHeight="1">
      <c r="B10" s="261" t="s">
        <v>329</v>
      </c>
      <c r="C10" s="1"/>
      <c r="D10" s="1"/>
      <c r="E10" s="1"/>
      <c r="F10" s="1"/>
      <c r="G10" s="1"/>
      <c r="H10" s="1"/>
      <c r="I10" s="1"/>
      <c r="J10" s="1"/>
      <c r="K10" s="1"/>
      <c r="L10" s="1"/>
      <c r="M10" s="1"/>
      <c r="N10" s="1"/>
      <c r="O10" s="1"/>
      <c r="P10" s="1"/>
      <c r="Q10" s="269"/>
      <c r="R10" s="274" t="s">
        <v>32</v>
      </c>
      <c r="S10" s="217"/>
      <c r="T10" s="217"/>
      <c r="U10" s="217"/>
      <c r="V10" s="217"/>
      <c r="W10" s="217"/>
      <c r="X10" s="217"/>
      <c r="Y10" s="279"/>
      <c r="Z10" s="282" t="s">
        <v>32</v>
      </c>
      <c r="AA10" s="282"/>
      <c r="AB10" s="282"/>
      <c r="AC10" s="282"/>
      <c r="AD10" s="287" t="s">
        <v>32</v>
      </c>
      <c r="AE10" s="287"/>
      <c r="AF10" s="287"/>
      <c r="AG10" s="287"/>
      <c r="AH10" s="287"/>
      <c r="AI10" s="287"/>
      <c r="AJ10" s="287"/>
      <c r="AK10" s="287"/>
      <c r="AL10" s="283" t="s">
        <v>32</v>
      </c>
      <c r="AM10" s="238"/>
      <c r="AN10" s="238"/>
      <c r="AO10" s="296"/>
      <c r="AP10" s="261" t="s">
        <v>330</v>
      </c>
      <c r="AQ10" s="1"/>
      <c r="AR10" s="1"/>
      <c r="AS10" s="1"/>
      <c r="AT10" s="1"/>
      <c r="AU10" s="1"/>
      <c r="AV10" s="1"/>
      <c r="AW10" s="1"/>
      <c r="AX10" s="1"/>
      <c r="AY10" s="1"/>
      <c r="AZ10" s="1"/>
      <c r="BA10" s="1"/>
      <c r="BB10" s="1"/>
      <c r="BC10" s="1"/>
      <c r="BD10" s="1"/>
      <c r="BE10" s="1"/>
      <c r="BF10" s="269"/>
      <c r="BG10" s="274">
        <v>317544</v>
      </c>
      <c r="BH10" s="217"/>
      <c r="BI10" s="217"/>
      <c r="BJ10" s="217"/>
      <c r="BK10" s="217"/>
      <c r="BL10" s="217"/>
      <c r="BM10" s="217"/>
      <c r="BN10" s="279"/>
      <c r="BO10" s="282">
        <v>1.9</v>
      </c>
      <c r="BP10" s="282"/>
      <c r="BQ10" s="282"/>
      <c r="BR10" s="282"/>
      <c r="BS10" s="287" t="s">
        <v>32</v>
      </c>
      <c r="BT10" s="287"/>
      <c r="BU10" s="287"/>
      <c r="BV10" s="287"/>
      <c r="BW10" s="287"/>
      <c r="BX10" s="287"/>
      <c r="BY10" s="287"/>
      <c r="BZ10" s="287"/>
      <c r="CA10" s="287"/>
      <c r="CB10" s="325"/>
      <c r="CD10" s="261" t="s">
        <v>331</v>
      </c>
      <c r="CE10" s="1"/>
      <c r="CF10" s="1"/>
      <c r="CG10" s="1"/>
      <c r="CH10" s="1"/>
      <c r="CI10" s="1"/>
      <c r="CJ10" s="1"/>
      <c r="CK10" s="1"/>
      <c r="CL10" s="1"/>
      <c r="CM10" s="1"/>
      <c r="CN10" s="1"/>
      <c r="CO10" s="1"/>
      <c r="CP10" s="1"/>
      <c r="CQ10" s="269"/>
      <c r="CR10" s="274">
        <v>351169</v>
      </c>
      <c r="CS10" s="217"/>
      <c r="CT10" s="217"/>
      <c r="CU10" s="217"/>
      <c r="CV10" s="217"/>
      <c r="CW10" s="217"/>
      <c r="CX10" s="217"/>
      <c r="CY10" s="279"/>
      <c r="CZ10" s="282">
        <v>0.6</v>
      </c>
      <c r="DA10" s="282"/>
      <c r="DB10" s="282"/>
      <c r="DC10" s="282"/>
      <c r="DD10" s="288" t="s">
        <v>32</v>
      </c>
      <c r="DE10" s="217"/>
      <c r="DF10" s="217"/>
      <c r="DG10" s="217"/>
      <c r="DH10" s="217"/>
      <c r="DI10" s="217"/>
      <c r="DJ10" s="217"/>
      <c r="DK10" s="217"/>
      <c r="DL10" s="217"/>
      <c r="DM10" s="217"/>
      <c r="DN10" s="217"/>
      <c r="DO10" s="217"/>
      <c r="DP10" s="279"/>
      <c r="DQ10" s="288">
        <v>177108</v>
      </c>
      <c r="DR10" s="217"/>
      <c r="DS10" s="217"/>
      <c r="DT10" s="217"/>
      <c r="DU10" s="217"/>
      <c r="DV10" s="217"/>
      <c r="DW10" s="217"/>
      <c r="DX10" s="217"/>
      <c r="DY10" s="217"/>
      <c r="DZ10" s="217"/>
      <c r="EA10" s="217"/>
      <c r="EB10" s="217"/>
      <c r="EC10" s="326"/>
    </row>
    <row r="11" spans="2:143" ht="11.25" customHeight="1">
      <c r="B11" s="261" t="s">
        <v>333</v>
      </c>
      <c r="C11" s="1"/>
      <c r="D11" s="1"/>
      <c r="E11" s="1"/>
      <c r="F11" s="1"/>
      <c r="G11" s="1"/>
      <c r="H11" s="1"/>
      <c r="I11" s="1"/>
      <c r="J11" s="1"/>
      <c r="K11" s="1"/>
      <c r="L11" s="1"/>
      <c r="M11" s="1"/>
      <c r="N11" s="1"/>
      <c r="O11" s="1"/>
      <c r="P11" s="1"/>
      <c r="Q11" s="269"/>
      <c r="R11" s="274">
        <v>2916136</v>
      </c>
      <c r="S11" s="217"/>
      <c r="T11" s="217"/>
      <c r="U11" s="217"/>
      <c r="V11" s="217"/>
      <c r="W11" s="217"/>
      <c r="X11" s="217"/>
      <c r="Y11" s="279"/>
      <c r="Z11" s="283">
        <v>4.5</v>
      </c>
      <c r="AA11" s="238"/>
      <c r="AB11" s="238"/>
      <c r="AC11" s="285"/>
      <c r="AD11" s="288">
        <v>2916136</v>
      </c>
      <c r="AE11" s="217"/>
      <c r="AF11" s="217"/>
      <c r="AG11" s="217"/>
      <c r="AH11" s="217"/>
      <c r="AI11" s="217"/>
      <c r="AJ11" s="217"/>
      <c r="AK11" s="279"/>
      <c r="AL11" s="283">
        <v>9.1</v>
      </c>
      <c r="AM11" s="238"/>
      <c r="AN11" s="238"/>
      <c r="AO11" s="296"/>
      <c r="AP11" s="261" t="s">
        <v>335</v>
      </c>
      <c r="AQ11" s="1"/>
      <c r="AR11" s="1"/>
      <c r="AS11" s="1"/>
      <c r="AT11" s="1"/>
      <c r="AU11" s="1"/>
      <c r="AV11" s="1"/>
      <c r="AW11" s="1"/>
      <c r="AX11" s="1"/>
      <c r="AY11" s="1"/>
      <c r="AZ11" s="1"/>
      <c r="BA11" s="1"/>
      <c r="BB11" s="1"/>
      <c r="BC11" s="1"/>
      <c r="BD11" s="1"/>
      <c r="BE11" s="1"/>
      <c r="BF11" s="269"/>
      <c r="BG11" s="274">
        <v>631918</v>
      </c>
      <c r="BH11" s="217"/>
      <c r="BI11" s="217"/>
      <c r="BJ11" s="217"/>
      <c r="BK11" s="217"/>
      <c r="BL11" s="217"/>
      <c r="BM11" s="217"/>
      <c r="BN11" s="279"/>
      <c r="BO11" s="282">
        <v>3.7</v>
      </c>
      <c r="BP11" s="282"/>
      <c r="BQ11" s="282"/>
      <c r="BR11" s="282"/>
      <c r="BS11" s="287">
        <v>180361</v>
      </c>
      <c r="BT11" s="287"/>
      <c r="BU11" s="287"/>
      <c r="BV11" s="287"/>
      <c r="BW11" s="287"/>
      <c r="BX11" s="287"/>
      <c r="BY11" s="287"/>
      <c r="BZ11" s="287"/>
      <c r="CA11" s="287"/>
      <c r="CB11" s="325"/>
      <c r="CD11" s="261" t="s">
        <v>339</v>
      </c>
      <c r="CE11" s="1"/>
      <c r="CF11" s="1"/>
      <c r="CG11" s="1"/>
      <c r="CH11" s="1"/>
      <c r="CI11" s="1"/>
      <c r="CJ11" s="1"/>
      <c r="CK11" s="1"/>
      <c r="CL11" s="1"/>
      <c r="CM11" s="1"/>
      <c r="CN11" s="1"/>
      <c r="CO11" s="1"/>
      <c r="CP11" s="1"/>
      <c r="CQ11" s="269"/>
      <c r="CR11" s="274">
        <v>1364910</v>
      </c>
      <c r="CS11" s="217"/>
      <c r="CT11" s="217"/>
      <c r="CU11" s="217"/>
      <c r="CV11" s="217"/>
      <c r="CW11" s="217"/>
      <c r="CX11" s="217"/>
      <c r="CY11" s="279"/>
      <c r="CZ11" s="282">
        <v>2.2000000000000002</v>
      </c>
      <c r="DA11" s="282"/>
      <c r="DB11" s="282"/>
      <c r="DC11" s="282"/>
      <c r="DD11" s="288">
        <v>619352</v>
      </c>
      <c r="DE11" s="217"/>
      <c r="DF11" s="217"/>
      <c r="DG11" s="217"/>
      <c r="DH11" s="217"/>
      <c r="DI11" s="217"/>
      <c r="DJ11" s="217"/>
      <c r="DK11" s="217"/>
      <c r="DL11" s="217"/>
      <c r="DM11" s="217"/>
      <c r="DN11" s="217"/>
      <c r="DO11" s="217"/>
      <c r="DP11" s="279"/>
      <c r="DQ11" s="288">
        <v>718975</v>
      </c>
      <c r="DR11" s="217"/>
      <c r="DS11" s="217"/>
      <c r="DT11" s="217"/>
      <c r="DU11" s="217"/>
      <c r="DV11" s="217"/>
      <c r="DW11" s="217"/>
      <c r="DX11" s="217"/>
      <c r="DY11" s="217"/>
      <c r="DZ11" s="217"/>
      <c r="EA11" s="217"/>
      <c r="EB11" s="217"/>
      <c r="EC11" s="326"/>
    </row>
    <row r="12" spans="2:143" ht="11.25" customHeight="1">
      <c r="B12" s="261" t="s">
        <v>266</v>
      </c>
      <c r="C12" s="1"/>
      <c r="D12" s="1"/>
      <c r="E12" s="1"/>
      <c r="F12" s="1"/>
      <c r="G12" s="1"/>
      <c r="H12" s="1"/>
      <c r="I12" s="1"/>
      <c r="J12" s="1"/>
      <c r="K12" s="1"/>
      <c r="L12" s="1"/>
      <c r="M12" s="1"/>
      <c r="N12" s="1"/>
      <c r="O12" s="1"/>
      <c r="P12" s="1"/>
      <c r="Q12" s="269"/>
      <c r="R12" s="274">
        <v>63185</v>
      </c>
      <c r="S12" s="217"/>
      <c r="T12" s="217"/>
      <c r="U12" s="217"/>
      <c r="V12" s="217"/>
      <c r="W12" s="217"/>
      <c r="X12" s="217"/>
      <c r="Y12" s="279"/>
      <c r="Z12" s="282">
        <v>0.1</v>
      </c>
      <c r="AA12" s="282"/>
      <c r="AB12" s="282"/>
      <c r="AC12" s="282"/>
      <c r="AD12" s="287">
        <v>63185</v>
      </c>
      <c r="AE12" s="287"/>
      <c r="AF12" s="287"/>
      <c r="AG12" s="287"/>
      <c r="AH12" s="287"/>
      <c r="AI12" s="287"/>
      <c r="AJ12" s="287"/>
      <c r="AK12" s="287"/>
      <c r="AL12" s="283">
        <v>0.2</v>
      </c>
      <c r="AM12" s="238"/>
      <c r="AN12" s="238"/>
      <c r="AO12" s="296"/>
      <c r="AP12" s="261" t="s">
        <v>340</v>
      </c>
      <c r="AQ12" s="1"/>
      <c r="AR12" s="1"/>
      <c r="AS12" s="1"/>
      <c r="AT12" s="1"/>
      <c r="AU12" s="1"/>
      <c r="AV12" s="1"/>
      <c r="AW12" s="1"/>
      <c r="AX12" s="1"/>
      <c r="AY12" s="1"/>
      <c r="AZ12" s="1"/>
      <c r="BA12" s="1"/>
      <c r="BB12" s="1"/>
      <c r="BC12" s="1"/>
      <c r="BD12" s="1"/>
      <c r="BE12" s="1"/>
      <c r="BF12" s="269"/>
      <c r="BG12" s="274">
        <v>7733511</v>
      </c>
      <c r="BH12" s="217"/>
      <c r="BI12" s="217"/>
      <c r="BJ12" s="217"/>
      <c r="BK12" s="217"/>
      <c r="BL12" s="217"/>
      <c r="BM12" s="217"/>
      <c r="BN12" s="279"/>
      <c r="BO12" s="282">
        <v>45.8</v>
      </c>
      <c r="BP12" s="282"/>
      <c r="BQ12" s="282"/>
      <c r="BR12" s="282"/>
      <c r="BS12" s="287" t="s">
        <v>32</v>
      </c>
      <c r="BT12" s="287"/>
      <c r="BU12" s="287"/>
      <c r="BV12" s="287"/>
      <c r="BW12" s="287"/>
      <c r="BX12" s="287"/>
      <c r="BY12" s="287"/>
      <c r="BZ12" s="287"/>
      <c r="CA12" s="287"/>
      <c r="CB12" s="325"/>
      <c r="CD12" s="261" t="s">
        <v>342</v>
      </c>
      <c r="CE12" s="1"/>
      <c r="CF12" s="1"/>
      <c r="CG12" s="1"/>
      <c r="CH12" s="1"/>
      <c r="CI12" s="1"/>
      <c r="CJ12" s="1"/>
      <c r="CK12" s="1"/>
      <c r="CL12" s="1"/>
      <c r="CM12" s="1"/>
      <c r="CN12" s="1"/>
      <c r="CO12" s="1"/>
      <c r="CP12" s="1"/>
      <c r="CQ12" s="269"/>
      <c r="CR12" s="274">
        <v>1324611</v>
      </c>
      <c r="CS12" s="217"/>
      <c r="CT12" s="217"/>
      <c r="CU12" s="217"/>
      <c r="CV12" s="217"/>
      <c r="CW12" s="217"/>
      <c r="CX12" s="217"/>
      <c r="CY12" s="279"/>
      <c r="CZ12" s="282">
        <v>2.1</v>
      </c>
      <c r="DA12" s="282"/>
      <c r="DB12" s="282"/>
      <c r="DC12" s="282"/>
      <c r="DD12" s="288">
        <v>154549</v>
      </c>
      <c r="DE12" s="217"/>
      <c r="DF12" s="217"/>
      <c r="DG12" s="217"/>
      <c r="DH12" s="217"/>
      <c r="DI12" s="217"/>
      <c r="DJ12" s="217"/>
      <c r="DK12" s="217"/>
      <c r="DL12" s="217"/>
      <c r="DM12" s="217"/>
      <c r="DN12" s="217"/>
      <c r="DO12" s="217"/>
      <c r="DP12" s="279"/>
      <c r="DQ12" s="288">
        <v>744418</v>
      </c>
      <c r="DR12" s="217"/>
      <c r="DS12" s="217"/>
      <c r="DT12" s="217"/>
      <c r="DU12" s="217"/>
      <c r="DV12" s="217"/>
      <c r="DW12" s="217"/>
      <c r="DX12" s="217"/>
      <c r="DY12" s="217"/>
      <c r="DZ12" s="217"/>
      <c r="EA12" s="217"/>
      <c r="EB12" s="217"/>
      <c r="EC12" s="326"/>
    </row>
    <row r="13" spans="2:143" ht="11.25" customHeight="1">
      <c r="B13" s="261" t="s">
        <v>344</v>
      </c>
      <c r="C13" s="1"/>
      <c r="D13" s="1"/>
      <c r="E13" s="1"/>
      <c r="F13" s="1"/>
      <c r="G13" s="1"/>
      <c r="H13" s="1"/>
      <c r="I13" s="1"/>
      <c r="J13" s="1"/>
      <c r="K13" s="1"/>
      <c r="L13" s="1"/>
      <c r="M13" s="1"/>
      <c r="N13" s="1"/>
      <c r="O13" s="1"/>
      <c r="P13" s="1"/>
      <c r="Q13" s="269"/>
      <c r="R13" s="274" t="s">
        <v>32</v>
      </c>
      <c r="S13" s="217"/>
      <c r="T13" s="217"/>
      <c r="U13" s="217"/>
      <c r="V13" s="217"/>
      <c r="W13" s="217"/>
      <c r="X13" s="217"/>
      <c r="Y13" s="279"/>
      <c r="Z13" s="282" t="s">
        <v>32</v>
      </c>
      <c r="AA13" s="282"/>
      <c r="AB13" s="282"/>
      <c r="AC13" s="282"/>
      <c r="AD13" s="287" t="s">
        <v>32</v>
      </c>
      <c r="AE13" s="287"/>
      <c r="AF13" s="287"/>
      <c r="AG13" s="287"/>
      <c r="AH13" s="287"/>
      <c r="AI13" s="287"/>
      <c r="AJ13" s="287"/>
      <c r="AK13" s="287"/>
      <c r="AL13" s="283" t="s">
        <v>32</v>
      </c>
      <c r="AM13" s="238"/>
      <c r="AN13" s="238"/>
      <c r="AO13" s="296"/>
      <c r="AP13" s="261" t="s">
        <v>345</v>
      </c>
      <c r="AQ13" s="1"/>
      <c r="AR13" s="1"/>
      <c r="AS13" s="1"/>
      <c r="AT13" s="1"/>
      <c r="AU13" s="1"/>
      <c r="AV13" s="1"/>
      <c r="AW13" s="1"/>
      <c r="AX13" s="1"/>
      <c r="AY13" s="1"/>
      <c r="AZ13" s="1"/>
      <c r="BA13" s="1"/>
      <c r="BB13" s="1"/>
      <c r="BC13" s="1"/>
      <c r="BD13" s="1"/>
      <c r="BE13" s="1"/>
      <c r="BF13" s="269"/>
      <c r="BG13" s="274">
        <v>7693241</v>
      </c>
      <c r="BH13" s="217"/>
      <c r="BI13" s="217"/>
      <c r="BJ13" s="217"/>
      <c r="BK13" s="217"/>
      <c r="BL13" s="217"/>
      <c r="BM13" s="217"/>
      <c r="BN13" s="279"/>
      <c r="BO13" s="282">
        <v>45.6</v>
      </c>
      <c r="BP13" s="282"/>
      <c r="BQ13" s="282"/>
      <c r="BR13" s="282"/>
      <c r="BS13" s="287" t="s">
        <v>32</v>
      </c>
      <c r="BT13" s="287"/>
      <c r="BU13" s="287"/>
      <c r="BV13" s="287"/>
      <c r="BW13" s="287"/>
      <c r="BX13" s="287"/>
      <c r="BY13" s="287"/>
      <c r="BZ13" s="287"/>
      <c r="CA13" s="287"/>
      <c r="CB13" s="325"/>
      <c r="CD13" s="261" t="s">
        <v>347</v>
      </c>
      <c r="CE13" s="1"/>
      <c r="CF13" s="1"/>
      <c r="CG13" s="1"/>
      <c r="CH13" s="1"/>
      <c r="CI13" s="1"/>
      <c r="CJ13" s="1"/>
      <c r="CK13" s="1"/>
      <c r="CL13" s="1"/>
      <c r="CM13" s="1"/>
      <c r="CN13" s="1"/>
      <c r="CO13" s="1"/>
      <c r="CP13" s="1"/>
      <c r="CQ13" s="269"/>
      <c r="CR13" s="274">
        <v>7928413</v>
      </c>
      <c r="CS13" s="217"/>
      <c r="CT13" s="217"/>
      <c r="CU13" s="217"/>
      <c r="CV13" s="217"/>
      <c r="CW13" s="217"/>
      <c r="CX13" s="217"/>
      <c r="CY13" s="279"/>
      <c r="CZ13" s="282">
        <v>12.5</v>
      </c>
      <c r="DA13" s="282"/>
      <c r="DB13" s="282"/>
      <c r="DC13" s="282"/>
      <c r="DD13" s="288">
        <v>4040574</v>
      </c>
      <c r="DE13" s="217"/>
      <c r="DF13" s="217"/>
      <c r="DG13" s="217"/>
      <c r="DH13" s="217"/>
      <c r="DI13" s="217"/>
      <c r="DJ13" s="217"/>
      <c r="DK13" s="217"/>
      <c r="DL13" s="217"/>
      <c r="DM13" s="217"/>
      <c r="DN13" s="217"/>
      <c r="DO13" s="217"/>
      <c r="DP13" s="279"/>
      <c r="DQ13" s="288">
        <v>3434300</v>
      </c>
      <c r="DR13" s="217"/>
      <c r="DS13" s="217"/>
      <c r="DT13" s="217"/>
      <c r="DU13" s="217"/>
      <c r="DV13" s="217"/>
      <c r="DW13" s="217"/>
      <c r="DX13" s="217"/>
      <c r="DY13" s="217"/>
      <c r="DZ13" s="217"/>
      <c r="EA13" s="217"/>
      <c r="EB13" s="217"/>
      <c r="EC13" s="326"/>
    </row>
    <row r="14" spans="2:143" ht="11.25" customHeight="1">
      <c r="B14" s="261" t="s">
        <v>303</v>
      </c>
      <c r="C14" s="1"/>
      <c r="D14" s="1"/>
      <c r="E14" s="1"/>
      <c r="F14" s="1"/>
      <c r="G14" s="1"/>
      <c r="H14" s="1"/>
      <c r="I14" s="1"/>
      <c r="J14" s="1"/>
      <c r="K14" s="1"/>
      <c r="L14" s="1"/>
      <c r="M14" s="1"/>
      <c r="N14" s="1"/>
      <c r="O14" s="1"/>
      <c r="P14" s="1"/>
      <c r="Q14" s="269"/>
      <c r="R14" s="274" t="s">
        <v>32</v>
      </c>
      <c r="S14" s="217"/>
      <c r="T14" s="217"/>
      <c r="U14" s="217"/>
      <c r="V14" s="217"/>
      <c r="W14" s="217"/>
      <c r="X14" s="217"/>
      <c r="Y14" s="279"/>
      <c r="Z14" s="282" t="s">
        <v>32</v>
      </c>
      <c r="AA14" s="282"/>
      <c r="AB14" s="282"/>
      <c r="AC14" s="282"/>
      <c r="AD14" s="287" t="s">
        <v>32</v>
      </c>
      <c r="AE14" s="287"/>
      <c r="AF14" s="287"/>
      <c r="AG14" s="287"/>
      <c r="AH14" s="287"/>
      <c r="AI14" s="287"/>
      <c r="AJ14" s="287"/>
      <c r="AK14" s="287"/>
      <c r="AL14" s="283" t="s">
        <v>32</v>
      </c>
      <c r="AM14" s="238"/>
      <c r="AN14" s="238"/>
      <c r="AO14" s="296"/>
      <c r="AP14" s="261" t="s">
        <v>349</v>
      </c>
      <c r="AQ14" s="1"/>
      <c r="AR14" s="1"/>
      <c r="AS14" s="1"/>
      <c r="AT14" s="1"/>
      <c r="AU14" s="1"/>
      <c r="AV14" s="1"/>
      <c r="AW14" s="1"/>
      <c r="AX14" s="1"/>
      <c r="AY14" s="1"/>
      <c r="AZ14" s="1"/>
      <c r="BA14" s="1"/>
      <c r="BB14" s="1"/>
      <c r="BC14" s="1"/>
      <c r="BD14" s="1"/>
      <c r="BE14" s="1"/>
      <c r="BF14" s="269"/>
      <c r="BG14" s="274">
        <v>357392</v>
      </c>
      <c r="BH14" s="217"/>
      <c r="BI14" s="217"/>
      <c r="BJ14" s="217"/>
      <c r="BK14" s="217"/>
      <c r="BL14" s="217"/>
      <c r="BM14" s="217"/>
      <c r="BN14" s="279"/>
      <c r="BO14" s="282">
        <v>2.1</v>
      </c>
      <c r="BP14" s="282"/>
      <c r="BQ14" s="282"/>
      <c r="BR14" s="282"/>
      <c r="BS14" s="287" t="s">
        <v>32</v>
      </c>
      <c r="BT14" s="287"/>
      <c r="BU14" s="287"/>
      <c r="BV14" s="287"/>
      <c r="BW14" s="287"/>
      <c r="BX14" s="287"/>
      <c r="BY14" s="287"/>
      <c r="BZ14" s="287"/>
      <c r="CA14" s="287"/>
      <c r="CB14" s="325"/>
      <c r="CD14" s="261" t="s">
        <v>351</v>
      </c>
      <c r="CE14" s="1"/>
      <c r="CF14" s="1"/>
      <c r="CG14" s="1"/>
      <c r="CH14" s="1"/>
      <c r="CI14" s="1"/>
      <c r="CJ14" s="1"/>
      <c r="CK14" s="1"/>
      <c r="CL14" s="1"/>
      <c r="CM14" s="1"/>
      <c r="CN14" s="1"/>
      <c r="CO14" s="1"/>
      <c r="CP14" s="1"/>
      <c r="CQ14" s="269"/>
      <c r="CR14" s="274">
        <v>2917731</v>
      </c>
      <c r="CS14" s="217"/>
      <c r="CT14" s="217"/>
      <c r="CU14" s="217"/>
      <c r="CV14" s="217"/>
      <c r="CW14" s="217"/>
      <c r="CX14" s="217"/>
      <c r="CY14" s="279"/>
      <c r="CZ14" s="282">
        <v>4.5999999999999996</v>
      </c>
      <c r="DA14" s="282"/>
      <c r="DB14" s="282"/>
      <c r="DC14" s="282"/>
      <c r="DD14" s="288">
        <v>959623</v>
      </c>
      <c r="DE14" s="217"/>
      <c r="DF14" s="217"/>
      <c r="DG14" s="217"/>
      <c r="DH14" s="217"/>
      <c r="DI14" s="217"/>
      <c r="DJ14" s="217"/>
      <c r="DK14" s="217"/>
      <c r="DL14" s="217"/>
      <c r="DM14" s="217"/>
      <c r="DN14" s="217"/>
      <c r="DO14" s="217"/>
      <c r="DP14" s="279"/>
      <c r="DQ14" s="288">
        <v>2155806</v>
      </c>
      <c r="DR14" s="217"/>
      <c r="DS14" s="217"/>
      <c r="DT14" s="217"/>
      <c r="DU14" s="217"/>
      <c r="DV14" s="217"/>
      <c r="DW14" s="217"/>
      <c r="DX14" s="217"/>
      <c r="DY14" s="217"/>
      <c r="DZ14" s="217"/>
      <c r="EA14" s="217"/>
      <c r="EB14" s="217"/>
      <c r="EC14" s="326"/>
    </row>
    <row r="15" spans="2:143" ht="11.25" customHeight="1">
      <c r="B15" s="261" t="s">
        <v>352</v>
      </c>
      <c r="C15" s="1"/>
      <c r="D15" s="1"/>
      <c r="E15" s="1"/>
      <c r="F15" s="1"/>
      <c r="G15" s="1"/>
      <c r="H15" s="1"/>
      <c r="I15" s="1"/>
      <c r="J15" s="1"/>
      <c r="K15" s="1"/>
      <c r="L15" s="1"/>
      <c r="M15" s="1"/>
      <c r="N15" s="1"/>
      <c r="O15" s="1"/>
      <c r="P15" s="1"/>
      <c r="Q15" s="269"/>
      <c r="R15" s="274">
        <v>51316</v>
      </c>
      <c r="S15" s="217"/>
      <c r="T15" s="217"/>
      <c r="U15" s="217"/>
      <c r="V15" s="217"/>
      <c r="W15" s="217"/>
      <c r="X15" s="217"/>
      <c r="Y15" s="279"/>
      <c r="Z15" s="282">
        <v>0.1</v>
      </c>
      <c r="AA15" s="282"/>
      <c r="AB15" s="282"/>
      <c r="AC15" s="282"/>
      <c r="AD15" s="287">
        <v>51316</v>
      </c>
      <c r="AE15" s="287"/>
      <c r="AF15" s="287"/>
      <c r="AG15" s="287"/>
      <c r="AH15" s="287"/>
      <c r="AI15" s="287"/>
      <c r="AJ15" s="287"/>
      <c r="AK15" s="287"/>
      <c r="AL15" s="283">
        <v>0.2</v>
      </c>
      <c r="AM15" s="238"/>
      <c r="AN15" s="238"/>
      <c r="AO15" s="296"/>
      <c r="AP15" s="261" t="s">
        <v>353</v>
      </c>
      <c r="AQ15" s="1"/>
      <c r="AR15" s="1"/>
      <c r="AS15" s="1"/>
      <c r="AT15" s="1"/>
      <c r="AU15" s="1"/>
      <c r="AV15" s="1"/>
      <c r="AW15" s="1"/>
      <c r="AX15" s="1"/>
      <c r="AY15" s="1"/>
      <c r="AZ15" s="1"/>
      <c r="BA15" s="1"/>
      <c r="BB15" s="1"/>
      <c r="BC15" s="1"/>
      <c r="BD15" s="1"/>
      <c r="BE15" s="1"/>
      <c r="BF15" s="269"/>
      <c r="BG15" s="274">
        <v>650448</v>
      </c>
      <c r="BH15" s="217"/>
      <c r="BI15" s="217"/>
      <c r="BJ15" s="217"/>
      <c r="BK15" s="217"/>
      <c r="BL15" s="217"/>
      <c r="BM15" s="217"/>
      <c r="BN15" s="279"/>
      <c r="BO15" s="282">
        <v>3.9</v>
      </c>
      <c r="BP15" s="282"/>
      <c r="BQ15" s="282"/>
      <c r="BR15" s="282"/>
      <c r="BS15" s="287" t="s">
        <v>32</v>
      </c>
      <c r="BT15" s="287"/>
      <c r="BU15" s="287"/>
      <c r="BV15" s="287"/>
      <c r="BW15" s="287"/>
      <c r="BX15" s="287"/>
      <c r="BY15" s="287"/>
      <c r="BZ15" s="287"/>
      <c r="CA15" s="287"/>
      <c r="CB15" s="325"/>
      <c r="CD15" s="261" t="s">
        <v>355</v>
      </c>
      <c r="CE15" s="1"/>
      <c r="CF15" s="1"/>
      <c r="CG15" s="1"/>
      <c r="CH15" s="1"/>
      <c r="CI15" s="1"/>
      <c r="CJ15" s="1"/>
      <c r="CK15" s="1"/>
      <c r="CL15" s="1"/>
      <c r="CM15" s="1"/>
      <c r="CN15" s="1"/>
      <c r="CO15" s="1"/>
      <c r="CP15" s="1"/>
      <c r="CQ15" s="269"/>
      <c r="CR15" s="274">
        <v>6119883</v>
      </c>
      <c r="CS15" s="217"/>
      <c r="CT15" s="217"/>
      <c r="CU15" s="217"/>
      <c r="CV15" s="217"/>
      <c r="CW15" s="217"/>
      <c r="CX15" s="217"/>
      <c r="CY15" s="279"/>
      <c r="CZ15" s="282">
        <v>9.6999999999999993</v>
      </c>
      <c r="DA15" s="282"/>
      <c r="DB15" s="282"/>
      <c r="DC15" s="282"/>
      <c r="DD15" s="288">
        <v>1267869</v>
      </c>
      <c r="DE15" s="217"/>
      <c r="DF15" s="217"/>
      <c r="DG15" s="217"/>
      <c r="DH15" s="217"/>
      <c r="DI15" s="217"/>
      <c r="DJ15" s="217"/>
      <c r="DK15" s="217"/>
      <c r="DL15" s="217"/>
      <c r="DM15" s="217"/>
      <c r="DN15" s="217"/>
      <c r="DO15" s="217"/>
      <c r="DP15" s="279"/>
      <c r="DQ15" s="288">
        <v>4143256</v>
      </c>
      <c r="DR15" s="217"/>
      <c r="DS15" s="217"/>
      <c r="DT15" s="217"/>
      <c r="DU15" s="217"/>
      <c r="DV15" s="217"/>
      <c r="DW15" s="217"/>
      <c r="DX15" s="217"/>
      <c r="DY15" s="217"/>
      <c r="DZ15" s="217"/>
      <c r="EA15" s="217"/>
      <c r="EB15" s="217"/>
      <c r="EC15" s="326"/>
    </row>
    <row r="16" spans="2:143" ht="11.25" customHeight="1">
      <c r="B16" s="261" t="s">
        <v>357</v>
      </c>
      <c r="C16" s="1"/>
      <c r="D16" s="1"/>
      <c r="E16" s="1"/>
      <c r="F16" s="1"/>
      <c r="G16" s="1"/>
      <c r="H16" s="1"/>
      <c r="I16" s="1"/>
      <c r="J16" s="1"/>
      <c r="K16" s="1"/>
      <c r="L16" s="1"/>
      <c r="M16" s="1"/>
      <c r="N16" s="1"/>
      <c r="O16" s="1"/>
      <c r="P16" s="1"/>
      <c r="Q16" s="269"/>
      <c r="R16" s="274">
        <v>299151</v>
      </c>
      <c r="S16" s="217"/>
      <c r="T16" s="217"/>
      <c r="U16" s="217"/>
      <c r="V16" s="217"/>
      <c r="W16" s="217"/>
      <c r="X16" s="217"/>
      <c r="Y16" s="279"/>
      <c r="Z16" s="282">
        <v>0.5</v>
      </c>
      <c r="AA16" s="282"/>
      <c r="AB16" s="282"/>
      <c r="AC16" s="282"/>
      <c r="AD16" s="287">
        <v>299151</v>
      </c>
      <c r="AE16" s="287"/>
      <c r="AF16" s="287"/>
      <c r="AG16" s="287"/>
      <c r="AH16" s="287"/>
      <c r="AI16" s="287"/>
      <c r="AJ16" s="287"/>
      <c r="AK16" s="287"/>
      <c r="AL16" s="283">
        <v>0.9</v>
      </c>
      <c r="AM16" s="238"/>
      <c r="AN16" s="238"/>
      <c r="AO16" s="296"/>
      <c r="AP16" s="261" t="s">
        <v>148</v>
      </c>
      <c r="AQ16" s="1"/>
      <c r="AR16" s="1"/>
      <c r="AS16" s="1"/>
      <c r="AT16" s="1"/>
      <c r="AU16" s="1"/>
      <c r="AV16" s="1"/>
      <c r="AW16" s="1"/>
      <c r="AX16" s="1"/>
      <c r="AY16" s="1"/>
      <c r="AZ16" s="1"/>
      <c r="BA16" s="1"/>
      <c r="BB16" s="1"/>
      <c r="BC16" s="1"/>
      <c r="BD16" s="1"/>
      <c r="BE16" s="1"/>
      <c r="BF16" s="269"/>
      <c r="BG16" s="274" t="s">
        <v>32</v>
      </c>
      <c r="BH16" s="217"/>
      <c r="BI16" s="217"/>
      <c r="BJ16" s="217"/>
      <c r="BK16" s="217"/>
      <c r="BL16" s="217"/>
      <c r="BM16" s="217"/>
      <c r="BN16" s="279"/>
      <c r="BO16" s="282" t="s">
        <v>32</v>
      </c>
      <c r="BP16" s="282"/>
      <c r="BQ16" s="282"/>
      <c r="BR16" s="282"/>
      <c r="BS16" s="287" t="s">
        <v>32</v>
      </c>
      <c r="BT16" s="287"/>
      <c r="BU16" s="287"/>
      <c r="BV16" s="287"/>
      <c r="BW16" s="287"/>
      <c r="BX16" s="287"/>
      <c r="BY16" s="287"/>
      <c r="BZ16" s="287"/>
      <c r="CA16" s="287"/>
      <c r="CB16" s="325"/>
      <c r="CD16" s="261" t="s">
        <v>325</v>
      </c>
      <c r="CE16" s="1"/>
      <c r="CF16" s="1"/>
      <c r="CG16" s="1"/>
      <c r="CH16" s="1"/>
      <c r="CI16" s="1"/>
      <c r="CJ16" s="1"/>
      <c r="CK16" s="1"/>
      <c r="CL16" s="1"/>
      <c r="CM16" s="1"/>
      <c r="CN16" s="1"/>
      <c r="CO16" s="1"/>
      <c r="CP16" s="1"/>
      <c r="CQ16" s="269"/>
      <c r="CR16" s="274">
        <v>41427</v>
      </c>
      <c r="CS16" s="217"/>
      <c r="CT16" s="217"/>
      <c r="CU16" s="217"/>
      <c r="CV16" s="217"/>
      <c r="CW16" s="217"/>
      <c r="CX16" s="217"/>
      <c r="CY16" s="279"/>
      <c r="CZ16" s="282">
        <v>0.1</v>
      </c>
      <c r="DA16" s="282"/>
      <c r="DB16" s="282"/>
      <c r="DC16" s="282"/>
      <c r="DD16" s="288" t="s">
        <v>32</v>
      </c>
      <c r="DE16" s="217"/>
      <c r="DF16" s="217"/>
      <c r="DG16" s="217"/>
      <c r="DH16" s="217"/>
      <c r="DI16" s="217"/>
      <c r="DJ16" s="217"/>
      <c r="DK16" s="217"/>
      <c r="DL16" s="217"/>
      <c r="DM16" s="217"/>
      <c r="DN16" s="217"/>
      <c r="DO16" s="217"/>
      <c r="DP16" s="279"/>
      <c r="DQ16" s="288">
        <v>41427</v>
      </c>
      <c r="DR16" s="217"/>
      <c r="DS16" s="217"/>
      <c r="DT16" s="217"/>
      <c r="DU16" s="217"/>
      <c r="DV16" s="217"/>
      <c r="DW16" s="217"/>
      <c r="DX16" s="217"/>
      <c r="DY16" s="217"/>
      <c r="DZ16" s="217"/>
      <c r="EA16" s="217"/>
      <c r="EB16" s="217"/>
      <c r="EC16" s="326"/>
    </row>
    <row r="17" spans="2:133" ht="11.25" customHeight="1">
      <c r="B17" s="261" t="s">
        <v>359</v>
      </c>
      <c r="C17" s="1"/>
      <c r="D17" s="1"/>
      <c r="E17" s="1"/>
      <c r="F17" s="1"/>
      <c r="G17" s="1"/>
      <c r="H17" s="1"/>
      <c r="I17" s="1"/>
      <c r="J17" s="1"/>
      <c r="K17" s="1"/>
      <c r="L17" s="1"/>
      <c r="M17" s="1"/>
      <c r="N17" s="1"/>
      <c r="O17" s="1"/>
      <c r="P17" s="1"/>
      <c r="Q17" s="269"/>
      <c r="R17" s="274">
        <v>703880</v>
      </c>
      <c r="S17" s="217"/>
      <c r="T17" s="217"/>
      <c r="U17" s="217"/>
      <c r="V17" s="217"/>
      <c r="W17" s="217"/>
      <c r="X17" s="217"/>
      <c r="Y17" s="279"/>
      <c r="Z17" s="282">
        <v>1.1000000000000001</v>
      </c>
      <c r="AA17" s="282"/>
      <c r="AB17" s="282"/>
      <c r="AC17" s="282"/>
      <c r="AD17" s="287">
        <v>703880</v>
      </c>
      <c r="AE17" s="287"/>
      <c r="AF17" s="287"/>
      <c r="AG17" s="287"/>
      <c r="AH17" s="287"/>
      <c r="AI17" s="287"/>
      <c r="AJ17" s="287"/>
      <c r="AK17" s="287"/>
      <c r="AL17" s="283">
        <v>2.2000000000000002</v>
      </c>
      <c r="AM17" s="238"/>
      <c r="AN17" s="238"/>
      <c r="AO17" s="296"/>
      <c r="AP17" s="261" t="s">
        <v>11</v>
      </c>
      <c r="AQ17" s="1"/>
      <c r="AR17" s="1"/>
      <c r="AS17" s="1"/>
      <c r="AT17" s="1"/>
      <c r="AU17" s="1"/>
      <c r="AV17" s="1"/>
      <c r="AW17" s="1"/>
      <c r="AX17" s="1"/>
      <c r="AY17" s="1"/>
      <c r="AZ17" s="1"/>
      <c r="BA17" s="1"/>
      <c r="BB17" s="1"/>
      <c r="BC17" s="1"/>
      <c r="BD17" s="1"/>
      <c r="BE17" s="1"/>
      <c r="BF17" s="269"/>
      <c r="BG17" s="274" t="s">
        <v>32</v>
      </c>
      <c r="BH17" s="217"/>
      <c r="BI17" s="217"/>
      <c r="BJ17" s="217"/>
      <c r="BK17" s="217"/>
      <c r="BL17" s="217"/>
      <c r="BM17" s="217"/>
      <c r="BN17" s="279"/>
      <c r="BO17" s="282" t="s">
        <v>32</v>
      </c>
      <c r="BP17" s="282"/>
      <c r="BQ17" s="282"/>
      <c r="BR17" s="282"/>
      <c r="BS17" s="287" t="s">
        <v>32</v>
      </c>
      <c r="BT17" s="287"/>
      <c r="BU17" s="287"/>
      <c r="BV17" s="287"/>
      <c r="BW17" s="287"/>
      <c r="BX17" s="287"/>
      <c r="BY17" s="287"/>
      <c r="BZ17" s="287"/>
      <c r="CA17" s="287"/>
      <c r="CB17" s="325"/>
      <c r="CD17" s="261" t="s">
        <v>61</v>
      </c>
      <c r="CE17" s="1"/>
      <c r="CF17" s="1"/>
      <c r="CG17" s="1"/>
      <c r="CH17" s="1"/>
      <c r="CI17" s="1"/>
      <c r="CJ17" s="1"/>
      <c r="CK17" s="1"/>
      <c r="CL17" s="1"/>
      <c r="CM17" s="1"/>
      <c r="CN17" s="1"/>
      <c r="CO17" s="1"/>
      <c r="CP17" s="1"/>
      <c r="CQ17" s="269"/>
      <c r="CR17" s="274">
        <v>6721198</v>
      </c>
      <c r="CS17" s="217"/>
      <c r="CT17" s="217"/>
      <c r="CU17" s="217"/>
      <c r="CV17" s="217"/>
      <c r="CW17" s="217"/>
      <c r="CX17" s="217"/>
      <c r="CY17" s="279"/>
      <c r="CZ17" s="282">
        <v>10.6</v>
      </c>
      <c r="DA17" s="282"/>
      <c r="DB17" s="282"/>
      <c r="DC17" s="282"/>
      <c r="DD17" s="288" t="s">
        <v>32</v>
      </c>
      <c r="DE17" s="217"/>
      <c r="DF17" s="217"/>
      <c r="DG17" s="217"/>
      <c r="DH17" s="217"/>
      <c r="DI17" s="217"/>
      <c r="DJ17" s="217"/>
      <c r="DK17" s="217"/>
      <c r="DL17" s="217"/>
      <c r="DM17" s="217"/>
      <c r="DN17" s="217"/>
      <c r="DO17" s="217"/>
      <c r="DP17" s="279"/>
      <c r="DQ17" s="288">
        <v>6583973</v>
      </c>
      <c r="DR17" s="217"/>
      <c r="DS17" s="217"/>
      <c r="DT17" s="217"/>
      <c r="DU17" s="217"/>
      <c r="DV17" s="217"/>
      <c r="DW17" s="217"/>
      <c r="DX17" s="217"/>
      <c r="DY17" s="217"/>
      <c r="DZ17" s="217"/>
      <c r="EA17" s="217"/>
      <c r="EB17" s="217"/>
      <c r="EC17" s="326"/>
    </row>
    <row r="18" spans="2:133" ht="11.25" customHeight="1">
      <c r="B18" s="261" t="s">
        <v>360</v>
      </c>
      <c r="C18" s="1"/>
      <c r="D18" s="1"/>
      <c r="E18" s="1"/>
      <c r="F18" s="1"/>
      <c r="G18" s="1"/>
      <c r="H18" s="1"/>
      <c r="I18" s="1"/>
      <c r="J18" s="1"/>
      <c r="K18" s="1"/>
      <c r="L18" s="1"/>
      <c r="M18" s="1"/>
      <c r="N18" s="1"/>
      <c r="O18" s="1"/>
      <c r="P18" s="1"/>
      <c r="Q18" s="269"/>
      <c r="R18" s="274">
        <v>158136</v>
      </c>
      <c r="S18" s="217"/>
      <c r="T18" s="217"/>
      <c r="U18" s="217"/>
      <c r="V18" s="217"/>
      <c r="W18" s="217"/>
      <c r="X18" s="217"/>
      <c r="Y18" s="279"/>
      <c r="Z18" s="282">
        <v>0.2</v>
      </c>
      <c r="AA18" s="282"/>
      <c r="AB18" s="282"/>
      <c r="AC18" s="282"/>
      <c r="AD18" s="287">
        <v>158136</v>
      </c>
      <c r="AE18" s="287"/>
      <c r="AF18" s="287"/>
      <c r="AG18" s="287"/>
      <c r="AH18" s="287"/>
      <c r="AI18" s="287"/>
      <c r="AJ18" s="287"/>
      <c r="AK18" s="287"/>
      <c r="AL18" s="283">
        <v>0.5</v>
      </c>
      <c r="AM18" s="238"/>
      <c r="AN18" s="238"/>
      <c r="AO18" s="296"/>
      <c r="AP18" s="261" t="s">
        <v>44</v>
      </c>
      <c r="AQ18" s="1"/>
      <c r="AR18" s="1"/>
      <c r="AS18" s="1"/>
      <c r="AT18" s="1"/>
      <c r="AU18" s="1"/>
      <c r="AV18" s="1"/>
      <c r="AW18" s="1"/>
      <c r="AX18" s="1"/>
      <c r="AY18" s="1"/>
      <c r="AZ18" s="1"/>
      <c r="BA18" s="1"/>
      <c r="BB18" s="1"/>
      <c r="BC18" s="1"/>
      <c r="BD18" s="1"/>
      <c r="BE18" s="1"/>
      <c r="BF18" s="269"/>
      <c r="BG18" s="274">
        <v>393994</v>
      </c>
      <c r="BH18" s="217"/>
      <c r="BI18" s="217"/>
      <c r="BJ18" s="217"/>
      <c r="BK18" s="217"/>
      <c r="BL18" s="217"/>
      <c r="BM18" s="217"/>
      <c r="BN18" s="279"/>
      <c r="BO18" s="282">
        <v>2.2999999999999998</v>
      </c>
      <c r="BP18" s="282"/>
      <c r="BQ18" s="282"/>
      <c r="BR18" s="282"/>
      <c r="BS18" s="287" t="s">
        <v>32</v>
      </c>
      <c r="BT18" s="287"/>
      <c r="BU18" s="287"/>
      <c r="BV18" s="287"/>
      <c r="BW18" s="287"/>
      <c r="BX18" s="287"/>
      <c r="BY18" s="287"/>
      <c r="BZ18" s="287"/>
      <c r="CA18" s="287"/>
      <c r="CB18" s="325"/>
      <c r="CD18" s="261" t="s">
        <v>361</v>
      </c>
      <c r="CE18" s="1"/>
      <c r="CF18" s="1"/>
      <c r="CG18" s="1"/>
      <c r="CH18" s="1"/>
      <c r="CI18" s="1"/>
      <c r="CJ18" s="1"/>
      <c r="CK18" s="1"/>
      <c r="CL18" s="1"/>
      <c r="CM18" s="1"/>
      <c r="CN18" s="1"/>
      <c r="CO18" s="1"/>
      <c r="CP18" s="1"/>
      <c r="CQ18" s="269"/>
      <c r="CR18" s="274" t="s">
        <v>32</v>
      </c>
      <c r="CS18" s="217"/>
      <c r="CT18" s="217"/>
      <c r="CU18" s="217"/>
      <c r="CV18" s="217"/>
      <c r="CW18" s="217"/>
      <c r="CX18" s="217"/>
      <c r="CY18" s="279"/>
      <c r="CZ18" s="282" t="s">
        <v>32</v>
      </c>
      <c r="DA18" s="282"/>
      <c r="DB18" s="282"/>
      <c r="DC18" s="282"/>
      <c r="DD18" s="288" t="s">
        <v>32</v>
      </c>
      <c r="DE18" s="217"/>
      <c r="DF18" s="217"/>
      <c r="DG18" s="217"/>
      <c r="DH18" s="217"/>
      <c r="DI18" s="217"/>
      <c r="DJ18" s="217"/>
      <c r="DK18" s="217"/>
      <c r="DL18" s="217"/>
      <c r="DM18" s="217"/>
      <c r="DN18" s="217"/>
      <c r="DO18" s="217"/>
      <c r="DP18" s="279"/>
      <c r="DQ18" s="288" t="s">
        <v>32</v>
      </c>
      <c r="DR18" s="217"/>
      <c r="DS18" s="217"/>
      <c r="DT18" s="217"/>
      <c r="DU18" s="217"/>
      <c r="DV18" s="217"/>
      <c r="DW18" s="217"/>
      <c r="DX18" s="217"/>
      <c r="DY18" s="217"/>
      <c r="DZ18" s="217"/>
      <c r="EA18" s="217"/>
      <c r="EB18" s="217"/>
      <c r="EC18" s="326"/>
    </row>
    <row r="19" spans="2:133" ht="11.25" customHeight="1">
      <c r="B19" s="261" t="s">
        <v>364</v>
      </c>
      <c r="C19" s="1"/>
      <c r="D19" s="1"/>
      <c r="E19" s="1"/>
      <c r="F19" s="1"/>
      <c r="G19" s="1"/>
      <c r="H19" s="1"/>
      <c r="I19" s="1"/>
      <c r="J19" s="1"/>
      <c r="K19" s="1"/>
      <c r="L19" s="1"/>
      <c r="M19" s="1"/>
      <c r="N19" s="1"/>
      <c r="O19" s="1"/>
      <c r="P19" s="1"/>
      <c r="Q19" s="269"/>
      <c r="R19" s="274">
        <v>533809</v>
      </c>
      <c r="S19" s="217"/>
      <c r="T19" s="217"/>
      <c r="U19" s="217"/>
      <c r="V19" s="217"/>
      <c r="W19" s="217"/>
      <c r="X19" s="217"/>
      <c r="Y19" s="279"/>
      <c r="Z19" s="282">
        <v>0.8</v>
      </c>
      <c r="AA19" s="282"/>
      <c r="AB19" s="282"/>
      <c r="AC19" s="282"/>
      <c r="AD19" s="287">
        <v>533809</v>
      </c>
      <c r="AE19" s="287"/>
      <c r="AF19" s="287"/>
      <c r="AG19" s="287"/>
      <c r="AH19" s="287"/>
      <c r="AI19" s="287"/>
      <c r="AJ19" s="287"/>
      <c r="AK19" s="287"/>
      <c r="AL19" s="283">
        <v>1.7</v>
      </c>
      <c r="AM19" s="238"/>
      <c r="AN19" s="238"/>
      <c r="AO19" s="296"/>
      <c r="AP19" s="261" t="s">
        <v>365</v>
      </c>
      <c r="AQ19" s="1"/>
      <c r="AR19" s="1"/>
      <c r="AS19" s="1"/>
      <c r="AT19" s="1"/>
      <c r="AU19" s="1"/>
      <c r="AV19" s="1"/>
      <c r="AW19" s="1"/>
      <c r="AX19" s="1"/>
      <c r="AY19" s="1"/>
      <c r="AZ19" s="1"/>
      <c r="BA19" s="1"/>
      <c r="BB19" s="1"/>
      <c r="BC19" s="1"/>
      <c r="BD19" s="1"/>
      <c r="BE19" s="1"/>
      <c r="BF19" s="269"/>
      <c r="BG19" s="274">
        <v>964733</v>
      </c>
      <c r="BH19" s="217"/>
      <c r="BI19" s="217"/>
      <c r="BJ19" s="217"/>
      <c r="BK19" s="217"/>
      <c r="BL19" s="217"/>
      <c r="BM19" s="217"/>
      <c r="BN19" s="279"/>
      <c r="BO19" s="282">
        <v>5.7</v>
      </c>
      <c r="BP19" s="282"/>
      <c r="BQ19" s="282"/>
      <c r="BR19" s="282"/>
      <c r="BS19" s="287" t="s">
        <v>32</v>
      </c>
      <c r="BT19" s="287"/>
      <c r="BU19" s="287"/>
      <c r="BV19" s="287"/>
      <c r="BW19" s="287"/>
      <c r="BX19" s="287"/>
      <c r="BY19" s="287"/>
      <c r="BZ19" s="287"/>
      <c r="CA19" s="287"/>
      <c r="CB19" s="325"/>
      <c r="CD19" s="261" t="s">
        <v>336</v>
      </c>
      <c r="CE19" s="1"/>
      <c r="CF19" s="1"/>
      <c r="CG19" s="1"/>
      <c r="CH19" s="1"/>
      <c r="CI19" s="1"/>
      <c r="CJ19" s="1"/>
      <c r="CK19" s="1"/>
      <c r="CL19" s="1"/>
      <c r="CM19" s="1"/>
      <c r="CN19" s="1"/>
      <c r="CO19" s="1"/>
      <c r="CP19" s="1"/>
      <c r="CQ19" s="269"/>
      <c r="CR19" s="274" t="s">
        <v>32</v>
      </c>
      <c r="CS19" s="217"/>
      <c r="CT19" s="217"/>
      <c r="CU19" s="217"/>
      <c r="CV19" s="217"/>
      <c r="CW19" s="217"/>
      <c r="CX19" s="217"/>
      <c r="CY19" s="279"/>
      <c r="CZ19" s="282" t="s">
        <v>32</v>
      </c>
      <c r="DA19" s="282"/>
      <c r="DB19" s="282"/>
      <c r="DC19" s="282"/>
      <c r="DD19" s="288" t="s">
        <v>32</v>
      </c>
      <c r="DE19" s="217"/>
      <c r="DF19" s="217"/>
      <c r="DG19" s="217"/>
      <c r="DH19" s="217"/>
      <c r="DI19" s="217"/>
      <c r="DJ19" s="217"/>
      <c r="DK19" s="217"/>
      <c r="DL19" s="217"/>
      <c r="DM19" s="217"/>
      <c r="DN19" s="217"/>
      <c r="DO19" s="217"/>
      <c r="DP19" s="279"/>
      <c r="DQ19" s="288" t="s">
        <v>32</v>
      </c>
      <c r="DR19" s="217"/>
      <c r="DS19" s="217"/>
      <c r="DT19" s="217"/>
      <c r="DU19" s="217"/>
      <c r="DV19" s="217"/>
      <c r="DW19" s="217"/>
      <c r="DX19" s="217"/>
      <c r="DY19" s="217"/>
      <c r="DZ19" s="217"/>
      <c r="EA19" s="217"/>
      <c r="EB19" s="217"/>
      <c r="EC19" s="326"/>
    </row>
    <row r="20" spans="2:133" ht="11.25" customHeight="1">
      <c r="B20" s="262" t="s">
        <v>367</v>
      </c>
      <c r="C20" s="266"/>
      <c r="D20" s="266"/>
      <c r="E20" s="266"/>
      <c r="F20" s="266"/>
      <c r="G20" s="266"/>
      <c r="H20" s="266"/>
      <c r="I20" s="266"/>
      <c r="J20" s="266"/>
      <c r="K20" s="266"/>
      <c r="L20" s="266"/>
      <c r="M20" s="266"/>
      <c r="N20" s="266"/>
      <c r="O20" s="266"/>
      <c r="P20" s="266"/>
      <c r="Q20" s="270"/>
      <c r="R20" s="274">
        <v>11935</v>
      </c>
      <c r="S20" s="217"/>
      <c r="T20" s="217"/>
      <c r="U20" s="217"/>
      <c r="V20" s="217"/>
      <c r="W20" s="217"/>
      <c r="X20" s="217"/>
      <c r="Y20" s="279"/>
      <c r="Z20" s="282">
        <v>0</v>
      </c>
      <c r="AA20" s="282"/>
      <c r="AB20" s="282"/>
      <c r="AC20" s="282"/>
      <c r="AD20" s="287">
        <v>11935</v>
      </c>
      <c r="AE20" s="287"/>
      <c r="AF20" s="287"/>
      <c r="AG20" s="287"/>
      <c r="AH20" s="287"/>
      <c r="AI20" s="287"/>
      <c r="AJ20" s="287"/>
      <c r="AK20" s="287"/>
      <c r="AL20" s="283">
        <v>0</v>
      </c>
      <c r="AM20" s="238"/>
      <c r="AN20" s="238"/>
      <c r="AO20" s="296"/>
      <c r="AP20" s="261" t="s">
        <v>368</v>
      </c>
      <c r="AQ20" s="1"/>
      <c r="AR20" s="1"/>
      <c r="AS20" s="1"/>
      <c r="AT20" s="1"/>
      <c r="AU20" s="1"/>
      <c r="AV20" s="1"/>
      <c r="AW20" s="1"/>
      <c r="AX20" s="1"/>
      <c r="AY20" s="1"/>
      <c r="AZ20" s="1"/>
      <c r="BA20" s="1"/>
      <c r="BB20" s="1"/>
      <c r="BC20" s="1"/>
      <c r="BD20" s="1"/>
      <c r="BE20" s="1"/>
      <c r="BF20" s="269"/>
      <c r="BG20" s="274">
        <v>964733</v>
      </c>
      <c r="BH20" s="217"/>
      <c r="BI20" s="217"/>
      <c r="BJ20" s="217"/>
      <c r="BK20" s="217"/>
      <c r="BL20" s="217"/>
      <c r="BM20" s="217"/>
      <c r="BN20" s="279"/>
      <c r="BO20" s="282">
        <v>5.7</v>
      </c>
      <c r="BP20" s="282"/>
      <c r="BQ20" s="282"/>
      <c r="BR20" s="282"/>
      <c r="BS20" s="287" t="s">
        <v>32</v>
      </c>
      <c r="BT20" s="287"/>
      <c r="BU20" s="287"/>
      <c r="BV20" s="287"/>
      <c r="BW20" s="287"/>
      <c r="BX20" s="287"/>
      <c r="BY20" s="287"/>
      <c r="BZ20" s="287"/>
      <c r="CA20" s="287"/>
      <c r="CB20" s="325"/>
      <c r="CD20" s="261" t="s">
        <v>75</v>
      </c>
      <c r="CE20" s="1"/>
      <c r="CF20" s="1"/>
      <c r="CG20" s="1"/>
      <c r="CH20" s="1"/>
      <c r="CI20" s="1"/>
      <c r="CJ20" s="1"/>
      <c r="CK20" s="1"/>
      <c r="CL20" s="1"/>
      <c r="CM20" s="1"/>
      <c r="CN20" s="1"/>
      <c r="CO20" s="1"/>
      <c r="CP20" s="1"/>
      <c r="CQ20" s="269"/>
      <c r="CR20" s="274">
        <v>63187941</v>
      </c>
      <c r="CS20" s="217"/>
      <c r="CT20" s="217"/>
      <c r="CU20" s="217"/>
      <c r="CV20" s="217"/>
      <c r="CW20" s="217"/>
      <c r="CX20" s="217"/>
      <c r="CY20" s="279"/>
      <c r="CZ20" s="282">
        <v>100</v>
      </c>
      <c r="DA20" s="282"/>
      <c r="DB20" s="282"/>
      <c r="DC20" s="282"/>
      <c r="DD20" s="288">
        <v>8076980</v>
      </c>
      <c r="DE20" s="217"/>
      <c r="DF20" s="217"/>
      <c r="DG20" s="217"/>
      <c r="DH20" s="217"/>
      <c r="DI20" s="217"/>
      <c r="DJ20" s="217"/>
      <c r="DK20" s="217"/>
      <c r="DL20" s="217"/>
      <c r="DM20" s="217"/>
      <c r="DN20" s="217"/>
      <c r="DO20" s="217"/>
      <c r="DP20" s="279"/>
      <c r="DQ20" s="288">
        <v>40501275</v>
      </c>
      <c r="DR20" s="217"/>
      <c r="DS20" s="217"/>
      <c r="DT20" s="217"/>
      <c r="DU20" s="217"/>
      <c r="DV20" s="217"/>
      <c r="DW20" s="217"/>
      <c r="DX20" s="217"/>
      <c r="DY20" s="217"/>
      <c r="DZ20" s="217"/>
      <c r="EA20" s="217"/>
      <c r="EB20" s="217"/>
      <c r="EC20" s="326"/>
    </row>
    <row r="21" spans="2:133" ht="11.25" customHeight="1">
      <c r="B21" s="261" t="s">
        <v>370</v>
      </c>
      <c r="C21" s="1"/>
      <c r="D21" s="1"/>
      <c r="E21" s="1"/>
      <c r="F21" s="1"/>
      <c r="G21" s="1"/>
      <c r="H21" s="1"/>
      <c r="I21" s="1"/>
      <c r="J21" s="1"/>
      <c r="K21" s="1"/>
      <c r="L21" s="1"/>
      <c r="M21" s="1"/>
      <c r="N21" s="1"/>
      <c r="O21" s="1"/>
      <c r="P21" s="1"/>
      <c r="Q21" s="269"/>
      <c r="R21" s="274">
        <v>12555406</v>
      </c>
      <c r="S21" s="217"/>
      <c r="T21" s="217"/>
      <c r="U21" s="217"/>
      <c r="V21" s="217"/>
      <c r="W21" s="217"/>
      <c r="X21" s="217"/>
      <c r="Y21" s="279"/>
      <c r="Z21" s="282">
        <v>19.600000000000001</v>
      </c>
      <c r="AA21" s="282"/>
      <c r="AB21" s="282"/>
      <c r="AC21" s="282"/>
      <c r="AD21" s="287">
        <v>11511917</v>
      </c>
      <c r="AE21" s="287"/>
      <c r="AF21" s="287"/>
      <c r="AG21" s="287"/>
      <c r="AH21" s="287"/>
      <c r="AI21" s="287"/>
      <c r="AJ21" s="287"/>
      <c r="AK21" s="287"/>
      <c r="AL21" s="283">
        <v>35.9</v>
      </c>
      <c r="AM21" s="238"/>
      <c r="AN21" s="238"/>
      <c r="AO21" s="296"/>
      <c r="AP21" s="261" t="s">
        <v>372</v>
      </c>
      <c r="AQ21" s="300"/>
      <c r="AR21" s="300"/>
      <c r="AS21" s="300"/>
      <c r="AT21" s="300"/>
      <c r="AU21" s="300"/>
      <c r="AV21" s="300"/>
      <c r="AW21" s="300"/>
      <c r="AX21" s="300"/>
      <c r="AY21" s="300"/>
      <c r="AZ21" s="300"/>
      <c r="BA21" s="300"/>
      <c r="BB21" s="300"/>
      <c r="BC21" s="300"/>
      <c r="BD21" s="300"/>
      <c r="BE21" s="300"/>
      <c r="BF21" s="314"/>
      <c r="BG21" s="274">
        <v>47708</v>
      </c>
      <c r="BH21" s="217"/>
      <c r="BI21" s="217"/>
      <c r="BJ21" s="217"/>
      <c r="BK21" s="217"/>
      <c r="BL21" s="217"/>
      <c r="BM21" s="217"/>
      <c r="BN21" s="279"/>
      <c r="BO21" s="282">
        <v>0.3</v>
      </c>
      <c r="BP21" s="282"/>
      <c r="BQ21" s="282"/>
      <c r="BR21" s="282"/>
      <c r="BS21" s="287" t="s">
        <v>32</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374</v>
      </c>
      <c r="C22" s="1"/>
      <c r="D22" s="1"/>
      <c r="E22" s="1"/>
      <c r="F22" s="1"/>
      <c r="G22" s="1"/>
      <c r="H22" s="1"/>
      <c r="I22" s="1"/>
      <c r="J22" s="1"/>
      <c r="K22" s="1"/>
      <c r="L22" s="1"/>
      <c r="M22" s="1"/>
      <c r="N22" s="1"/>
      <c r="O22" s="1"/>
      <c r="P22" s="1"/>
      <c r="Q22" s="269"/>
      <c r="R22" s="274">
        <v>11511917</v>
      </c>
      <c r="S22" s="217"/>
      <c r="T22" s="217"/>
      <c r="U22" s="217"/>
      <c r="V22" s="217"/>
      <c r="W22" s="217"/>
      <c r="X22" s="217"/>
      <c r="Y22" s="279"/>
      <c r="Z22" s="282">
        <v>17.899999999999999</v>
      </c>
      <c r="AA22" s="282"/>
      <c r="AB22" s="282"/>
      <c r="AC22" s="282"/>
      <c r="AD22" s="287">
        <v>11511917</v>
      </c>
      <c r="AE22" s="287"/>
      <c r="AF22" s="287"/>
      <c r="AG22" s="287"/>
      <c r="AH22" s="287"/>
      <c r="AI22" s="287"/>
      <c r="AJ22" s="287"/>
      <c r="AK22" s="287"/>
      <c r="AL22" s="283">
        <v>35.9</v>
      </c>
      <c r="AM22" s="238"/>
      <c r="AN22" s="238"/>
      <c r="AO22" s="296"/>
      <c r="AP22" s="261" t="s">
        <v>127</v>
      </c>
      <c r="AQ22" s="300"/>
      <c r="AR22" s="300"/>
      <c r="AS22" s="300"/>
      <c r="AT22" s="300"/>
      <c r="AU22" s="300"/>
      <c r="AV22" s="300"/>
      <c r="AW22" s="300"/>
      <c r="AX22" s="300"/>
      <c r="AY22" s="300"/>
      <c r="AZ22" s="300"/>
      <c r="BA22" s="300"/>
      <c r="BB22" s="300"/>
      <c r="BC22" s="300"/>
      <c r="BD22" s="300"/>
      <c r="BE22" s="300"/>
      <c r="BF22" s="314"/>
      <c r="BG22" s="274" t="s">
        <v>32</v>
      </c>
      <c r="BH22" s="217"/>
      <c r="BI22" s="217"/>
      <c r="BJ22" s="217"/>
      <c r="BK22" s="217"/>
      <c r="BL22" s="217"/>
      <c r="BM22" s="217"/>
      <c r="BN22" s="279"/>
      <c r="BO22" s="282" t="s">
        <v>32</v>
      </c>
      <c r="BP22" s="282"/>
      <c r="BQ22" s="282"/>
      <c r="BR22" s="282"/>
      <c r="BS22" s="287" t="s">
        <v>32</v>
      </c>
      <c r="BT22" s="287"/>
      <c r="BU22" s="287"/>
      <c r="BV22" s="287"/>
      <c r="BW22" s="287"/>
      <c r="BX22" s="287"/>
      <c r="BY22" s="287"/>
      <c r="BZ22" s="287"/>
      <c r="CA22" s="287"/>
      <c r="CB22" s="325"/>
      <c r="CD22" s="182" t="s">
        <v>375</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377</v>
      </c>
      <c r="C23" s="1"/>
      <c r="D23" s="1"/>
      <c r="E23" s="1"/>
      <c r="F23" s="1"/>
      <c r="G23" s="1"/>
      <c r="H23" s="1"/>
      <c r="I23" s="1"/>
      <c r="J23" s="1"/>
      <c r="K23" s="1"/>
      <c r="L23" s="1"/>
      <c r="M23" s="1"/>
      <c r="N23" s="1"/>
      <c r="O23" s="1"/>
      <c r="P23" s="1"/>
      <c r="Q23" s="269"/>
      <c r="R23" s="274">
        <v>1043489</v>
      </c>
      <c r="S23" s="217"/>
      <c r="T23" s="217"/>
      <c r="U23" s="217"/>
      <c r="V23" s="217"/>
      <c r="W23" s="217"/>
      <c r="X23" s="217"/>
      <c r="Y23" s="279"/>
      <c r="Z23" s="282">
        <v>1.6</v>
      </c>
      <c r="AA23" s="282"/>
      <c r="AB23" s="282"/>
      <c r="AC23" s="282"/>
      <c r="AD23" s="287" t="s">
        <v>32</v>
      </c>
      <c r="AE23" s="287"/>
      <c r="AF23" s="287"/>
      <c r="AG23" s="287"/>
      <c r="AH23" s="287"/>
      <c r="AI23" s="287"/>
      <c r="AJ23" s="287"/>
      <c r="AK23" s="287"/>
      <c r="AL23" s="283" t="s">
        <v>32</v>
      </c>
      <c r="AM23" s="238"/>
      <c r="AN23" s="238"/>
      <c r="AO23" s="296"/>
      <c r="AP23" s="261" t="s">
        <v>179</v>
      </c>
      <c r="AQ23" s="300"/>
      <c r="AR23" s="300"/>
      <c r="AS23" s="300"/>
      <c r="AT23" s="300"/>
      <c r="AU23" s="300"/>
      <c r="AV23" s="300"/>
      <c r="AW23" s="300"/>
      <c r="AX23" s="300"/>
      <c r="AY23" s="300"/>
      <c r="AZ23" s="300"/>
      <c r="BA23" s="300"/>
      <c r="BB23" s="300"/>
      <c r="BC23" s="300"/>
      <c r="BD23" s="300"/>
      <c r="BE23" s="300"/>
      <c r="BF23" s="314"/>
      <c r="BG23" s="274">
        <v>917025</v>
      </c>
      <c r="BH23" s="217"/>
      <c r="BI23" s="217"/>
      <c r="BJ23" s="217"/>
      <c r="BK23" s="217"/>
      <c r="BL23" s="217"/>
      <c r="BM23" s="217"/>
      <c r="BN23" s="279"/>
      <c r="BO23" s="282">
        <v>5.4</v>
      </c>
      <c r="BP23" s="282"/>
      <c r="BQ23" s="282"/>
      <c r="BR23" s="282"/>
      <c r="BS23" s="287" t="s">
        <v>32</v>
      </c>
      <c r="BT23" s="287"/>
      <c r="BU23" s="287"/>
      <c r="BV23" s="287"/>
      <c r="BW23" s="287"/>
      <c r="BX23" s="287"/>
      <c r="BY23" s="287"/>
      <c r="BZ23" s="287"/>
      <c r="CA23" s="287"/>
      <c r="CB23" s="325"/>
      <c r="CD23" s="182" t="s">
        <v>157</v>
      </c>
      <c r="CE23" s="139"/>
      <c r="CF23" s="139"/>
      <c r="CG23" s="139"/>
      <c r="CH23" s="139"/>
      <c r="CI23" s="139"/>
      <c r="CJ23" s="139"/>
      <c r="CK23" s="139"/>
      <c r="CL23" s="139"/>
      <c r="CM23" s="139"/>
      <c r="CN23" s="139"/>
      <c r="CO23" s="139"/>
      <c r="CP23" s="139"/>
      <c r="CQ23" s="144"/>
      <c r="CR23" s="182" t="s">
        <v>378</v>
      </c>
      <c r="CS23" s="139"/>
      <c r="CT23" s="139"/>
      <c r="CU23" s="139"/>
      <c r="CV23" s="139"/>
      <c r="CW23" s="139"/>
      <c r="CX23" s="139"/>
      <c r="CY23" s="144"/>
      <c r="CZ23" s="182" t="s">
        <v>380</v>
      </c>
      <c r="DA23" s="139"/>
      <c r="DB23" s="139"/>
      <c r="DC23" s="144"/>
      <c r="DD23" s="182" t="s">
        <v>382</v>
      </c>
      <c r="DE23" s="139"/>
      <c r="DF23" s="139"/>
      <c r="DG23" s="139"/>
      <c r="DH23" s="139"/>
      <c r="DI23" s="139"/>
      <c r="DJ23" s="139"/>
      <c r="DK23" s="144"/>
      <c r="DL23" s="345" t="s">
        <v>384</v>
      </c>
      <c r="DM23" s="348"/>
      <c r="DN23" s="348"/>
      <c r="DO23" s="348"/>
      <c r="DP23" s="348"/>
      <c r="DQ23" s="348"/>
      <c r="DR23" s="348"/>
      <c r="DS23" s="348"/>
      <c r="DT23" s="348"/>
      <c r="DU23" s="348"/>
      <c r="DV23" s="352"/>
      <c r="DW23" s="182" t="s">
        <v>385</v>
      </c>
      <c r="DX23" s="139"/>
      <c r="DY23" s="139"/>
      <c r="DZ23" s="139"/>
      <c r="EA23" s="139"/>
      <c r="EB23" s="139"/>
      <c r="EC23" s="144"/>
    </row>
    <row r="24" spans="2:133" ht="11.25" customHeight="1">
      <c r="B24" s="261" t="s">
        <v>387</v>
      </c>
      <c r="C24" s="1"/>
      <c r="D24" s="1"/>
      <c r="E24" s="1"/>
      <c r="F24" s="1"/>
      <c r="G24" s="1"/>
      <c r="H24" s="1"/>
      <c r="I24" s="1"/>
      <c r="J24" s="1"/>
      <c r="K24" s="1"/>
      <c r="L24" s="1"/>
      <c r="M24" s="1"/>
      <c r="N24" s="1"/>
      <c r="O24" s="1"/>
      <c r="P24" s="1"/>
      <c r="Q24" s="269"/>
      <c r="R24" s="274" t="s">
        <v>32</v>
      </c>
      <c r="S24" s="217"/>
      <c r="T24" s="217"/>
      <c r="U24" s="217"/>
      <c r="V24" s="217"/>
      <c r="W24" s="217"/>
      <c r="X24" s="217"/>
      <c r="Y24" s="279"/>
      <c r="Z24" s="282" t="s">
        <v>32</v>
      </c>
      <c r="AA24" s="282"/>
      <c r="AB24" s="282"/>
      <c r="AC24" s="282"/>
      <c r="AD24" s="287" t="s">
        <v>32</v>
      </c>
      <c r="AE24" s="287"/>
      <c r="AF24" s="287"/>
      <c r="AG24" s="287"/>
      <c r="AH24" s="287"/>
      <c r="AI24" s="287"/>
      <c r="AJ24" s="287"/>
      <c r="AK24" s="287"/>
      <c r="AL24" s="283" t="s">
        <v>32</v>
      </c>
      <c r="AM24" s="238"/>
      <c r="AN24" s="238"/>
      <c r="AO24" s="296"/>
      <c r="AP24" s="261" t="s">
        <v>113</v>
      </c>
      <c r="AQ24" s="300"/>
      <c r="AR24" s="300"/>
      <c r="AS24" s="300"/>
      <c r="AT24" s="300"/>
      <c r="AU24" s="300"/>
      <c r="AV24" s="300"/>
      <c r="AW24" s="300"/>
      <c r="AX24" s="300"/>
      <c r="AY24" s="300"/>
      <c r="AZ24" s="300"/>
      <c r="BA24" s="300"/>
      <c r="BB24" s="300"/>
      <c r="BC24" s="300"/>
      <c r="BD24" s="300"/>
      <c r="BE24" s="300"/>
      <c r="BF24" s="314"/>
      <c r="BG24" s="274" t="s">
        <v>32</v>
      </c>
      <c r="BH24" s="217"/>
      <c r="BI24" s="217"/>
      <c r="BJ24" s="217"/>
      <c r="BK24" s="217"/>
      <c r="BL24" s="217"/>
      <c r="BM24" s="217"/>
      <c r="BN24" s="279"/>
      <c r="BO24" s="282" t="s">
        <v>32</v>
      </c>
      <c r="BP24" s="282"/>
      <c r="BQ24" s="282"/>
      <c r="BR24" s="282"/>
      <c r="BS24" s="287" t="s">
        <v>32</v>
      </c>
      <c r="BT24" s="287"/>
      <c r="BU24" s="287"/>
      <c r="BV24" s="287"/>
      <c r="BW24" s="287"/>
      <c r="BX24" s="287"/>
      <c r="BY24" s="287"/>
      <c r="BZ24" s="287"/>
      <c r="CA24" s="287"/>
      <c r="CB24" s="325"/>
      <c r="CD24" s="260" t="s">
        <v>388</v>
      </c>
      <c r="CE24" s="265"/>
      <c r="CF24" s="265"/>
      <c r="CG24" s="265"/>
      <c r="CH24" s="265"/>
      <c r="CI24" s="265"/>
      <c r="CJ24" s="265"/>
      <c r="CK24" s="265"/>
      <c r="CL24" s="265"/>
      <c r="CM24" s="265"/>
      <c r="CN24" s="265"/>
      <c r="CO24" s="265"/>
      <c r="CP24" s="265"/>
      <c r="CQ24" s="268"/>
      <c r="CR24" s="273">
        <v>32680948</v>
      </c>
      <c r="CS24" s="276"/>
      <c r="CT24" s="276"/>
      <c r="CU24" s="276"/>
      <c r="CV24" s="276"/>
      <c r="CW24" s="276"/>
      <c r="CX24" s="276"/>
      <c r="CY24" s="278"/>
      <c r="CZ24" s="291">
        <v>51.7</v>
      </c>
      <c r="DA24" s="293"/>
      <c r="DB24" s="293"/>
      <c r="DC24" s="337"/>
      <c r="DD24" s="341">
        <v>22011898</v>
      </c>
      <c r="DE24" s="276"/>
      <c r="DF24" s="276"/>
      <c r="DG24" s="276"/>
      <c r="DH24" s="276"/>
      <c r="DI24" s="276"/>
      <c r="DJ24" s="276"/>
      <c r="DK24" s="278"/>
      <c r="DL24" s="341">
        <v>19315095</v>
      </c>
      <c r="DM24" s="276"/>
      <c r="DN24" s="276"/>
      <c r="DO24" s="276"/>
      <c r="DP24" s="276"/>
      <c r="DQ24" s="276"/>
      <c r="DR24" s="276"/>
      <c r="DS24" s="276"/>
      <c r="DT24" s="276"/>
      <c r="DU24" s="276"/>
      <c r="DV24" s="278"/>
      <c r="DW24" s="291">
        <v>60.1</v>
      </c>
      <c r="DX24" s="293"/>
      <c r="DY24" s="293"/>
      <c r="DZ24" s="293"/>
      <c r="EA24" s="293"/>
      <c r="EB24" s="293"/>
      <c r="EC24" s="295"/>
    </row>
    <row r="25" spans="2:133" ht="11.25" customHeight="1">
      <c r="B25" s="261" t="s">
        <v>73</v>
      </c>
      <c r="C25" s="1"/>
      <c r="D25" s="1"/>
      <c r="E25" s="1"/>
      <c r="F25" s="1"/>
      <c r="G25" s="1"/>
      <c r="H25" s="1"/>
      <c r="I25" s="1"/>
      <c r="J25" s="1"/>
      <c r="K25" s="1"/>
      <c r="L25" s="1"/>
      <c r="M25" s="1"/>
      <c r="N25" s="1"/>
      <c r="O25" s="1"/>
      <c r="P25" s="1"/>
      <c r="Q25" s="269"/>
      <c r="R25" s="274">
        <v>34171664</v>
      </c>
      <c r="S25" s="217"/>
      <c r="T25" s="217"/>
      <c r="U25" s="217"/>
      <c r="V25" s="217"/>
      <c r="W25" s="217"/>
      <c r="X25" s="217"/>
      <c r="Y25" s="279"/>
      <c r="Z25" s="282">
        <v>53.2</v>
      </c>
      <c r="AA25" s="282"/>
      <c r="AB25" s="282"/>
      <c r="AC25" s="282"/>
      <c r="AD25" s="287">
        <v>31817156</v>
      </c>
      <c r="AE25" s="287"/>
      <c r="AF25" s="287"/>
      <c r="AG25" s="287"/>
      <c r="AH25" s="287"/>
      <c r="AI25" s="287"/>
      <c r="AJ25" s="287"/>
      <c r="AK25" s="287"/>
      <c r="AL25" s="283">
        <v>99.3</v>
      </c>
      <c r="AM25" s="238"/>
      <c r="AN25" s="238"/>
      <c r="AO25" s="296"/>
      <c r="AP25" s="261" t="s">
        <v>389</v>
      </c>
      <c r="AQ25" s="300"/>
      <c r="AR25" s="300"/>
      <c r="AS25" s="300"/>
      <c r="AT25" s="300"/>
      <c r="AU25" s="300"/>
      <c r="AV25" s="300"/>
      <c r="AW25" s="300"/>
      <c r="AX25" s="300"/>
      <c r="AY25" s="300"/>
      <c r="AZ25" s="300"/>
      <c r="BA25" s="300"/>
      <c r="BB25" s="300"/>
      <c r="BC25" s="300"/>
      <c r="BD25" s="300"/>
      <c r="BE25" s="300"/>
      <c r="BF25" s="314"/>
      <c r="BG25" s="274" t="s">
        <v>32</v>
      </c>
      <c r="BH25" s="217"/>
      <c r="BI25" s="217"/>
      <c r="BJ25" s="217"/>
      <c r="BK25" s="217"/>
      <c r="BL25" s="217"/>
      <c r="BM25" s="217"/>
      <c r="BN25" s="279"/>
      <c r="BO25" s="282" t="s">
        <v>32</v>
      </c>
      <c r="BP25" s="282"/>
      <c r="BQ25" s="282"/>
      <c r="BR25" s="282"/>
      <c r="BS25" s="287" t="s">
        <v>32</v>
      </c>
      <c r="BT25" s="287"/>
      <c r="BU25" s="287"/>
      <c r="BV25" s="287"/>
      <c r="BW25" s="287"/>
      <c r="BX25" s="287"/>
      <c r="BY25" s="287"/>
      <c r="BZ25" s="287"/>
      <c r="CA25" s="287"/>
      <c r="CB25" s="325"/>
      <c r="CD25" s="261" t="s">
        <v>241</v>
      </c>
      <c r="CE25" s="1"/>
      <c r="CF25" s="1"/>
      <c r="CG25" s="1"/>
      <c r="CH25" s="1"/>
      <c r="CI25" s="1"/>
      <c r="CJ25" s="1"/>
      <c r="CK25" s="1"/>
      <c r="CL25" s="1"/>
      <c r="CM25" s="1"/>
      <c r="CN25" s="1"/>
      <c r="CO25" s="1"/>
      <c r="CP25" s="1"/>
      <c r="CQ25" s="269"/>
      <c r="CR25" s="274">
        <v>11485184</v>
      </c>
      <c r="CS25" s="313"/>
      <c r="CT25" s="313"/>
      <c r="CU25" s="313"/>
      <c r="CV25" s="313"/>
      <c r="CW25" s="313"/>
      <c r="CX25" s="313"/>
      <c r="CY25" s="332"/>
      <c r="CZ25" s="283">
        <v>18.2</v>
      </c>
      <c r="DA25" s="335"/>
      <c r="DB25" s="335"/>
      <c r="DC25" s="338"/>
      <c r="DD25" s="288">
        <v>9824865</v>
      </c>
      <c r="DE25" s="313"/>
      <c r="DF25" s="313"/>
      <c r="DG25" s="313"/>
      <c r="DH25" s="313"/>
      <c r="DI25" s="313"/>
      <c r="DJ25" s="313"/>
      <c r="DK25" s="332"/>
      <c r="DL25" s="288">
        <v>8891144</v>
      </c>
      <c r="DM25" s="313"/>
      <c r="DN25" s="313"/>
      <c r="DO25" s="313"/>
      <c r="DP25" s="313"/>
      <c r="DQ25" s="313"/>
      <c r="DR25" s="313"/>
      <c r="DS25" s="313"/>
      <c r="DT25" s="313"/>
      <c r="DU25" s="313"/>
      <c r="DV25" s="332"/>
      <c r="DW25" s="283">
        <v>27.7</v>
      </c>
      <c r="DX25" s="335"/>
      <c r="DY25" s="335"/>
      <c r="DZ25" s="335"/>
      <c r="EA25" s="335"/>
      <c r="EB25" s="335"/>
      <c r="EC25" s="360"/>
    </row>
    <row r="26" spans="2:133" ht="11.25" customHeight="1">
      <c r="B26" s="261" t="s">
        <v>341</v>
      </c>
      <c r="C26" s="1"/>
      <c r="D26" s="1"/>
      <c r="E26" s="1"/>
      <c r="F26" s="1"/>
      <c r="G26" s="1"/>
      <c r="H26" s="1"/>
      <c r="I26" s="1"/>
      <c r="J26" s="1"/>
      <c r="K26" s="1"/>
      <c r="L26" s="1"/>
      <c r="M26" s="1"/>
      <c r="N26" s="1"/>
      <c r="O26" s="1"/>
      <c r="P26" s="1"/>
      <c r="Q26" s="269"/>
      <c r="R26" s="274">
        <v>9503</v>
      </c>
      <c r="S26" s="217"/>
      <c r="T26" s="217"/>
      <c r="U26" s="217"/>
      <c r="V26" s="217"/>
      <c r="W26" s="217"/>
      <c r="X26" s="217"/>
      <c r="Y26" s="279"/>
      <c r="Z26" s="282">
        <v>0</v>
      </c>
      <c r="AA26" s="282"/>
      <c r="AB26" s="282"/>
      <c r="AC26" s="282"/>
      <c r="AD26" s="287">
        <v>9503</v>
      </c>
      <c r="AE26" s="287"/>
      <c r="AF26" s="287"/>
      <c r="AG26" s="287"/>
      <c r="AH26" s="287"/>
      <c r="AI26" s="287"/>
      <c r="AJ26" s="287"/>
      <c r="AK26" s="287"/>
      <c r="AL26" s="283">
        <v>0</v>
      </c>
      <c r="AM26" s="238"/>
      <c r="AN26" s="238"/>
      <c r="AO26" s="296"/>
      <c r="AP26" s="261" t="s">
        <v>390</v>
      </c>
      <c r="AQ26" s="300"/>
      <c r="AR26" s="300"/>
      <c r="AS26" s="300"/>
      <c r="AT26" s="300"/>
      <c r="AU26" s="300"/>
      <c r="AV26" s="300"/>
      <c r="AW26" s="300"/>
      <c r="AX26" s="300"/>
      <c r="AY26" s="300"/>
      <c r="AZ26" s="300"/>
      <c r="BA26" s="300"/>
      <c r="BB26" s="300"/>
      <c r="BC26" s="300"/>
      <c r="BD26" s="300"/>
      <c r="BE26" s="300"/>
      <c r="BF26" s="314"/>
      <c r="BG26" s="274" t="s">
        <v>32</v>
      </c>
      <c r="BH26" s="217"/>
      <c r="BI26" s="217"/>
      <c r="BJ26" s="217"/>
      <c r="BK26" s="217"/>
      <c r="BL26" s="217"/>
      <c r="BM26" s="217"/>
      <c r="BN26" s="279"/>
      <c r="BO26" s="282" t="s">
        <v>32</v>
      </c>
      <c r="BP26" s="282"/>
      <c r="BQ26" s="282"/>
      <c r="BR26" s="282"/>
      <c r="BS26" s="287" t="s">
        <v>32</v>
      </c>
      <c r="BT26" s="287"/>
      <c r="BU26" s="287"/>
      <c r="BV26" s="287"/>
      <c r="BW26" s="287"/>
      <c r="BX26" s="287"/>
      <c r="BY26" s="287"/>
      <c r="BZ26" s="287"/>
      <c r="CA26" s="287"/>
      <c r="CB26" s="325"/>
      <c r="CD26" s="261" t="s">
        <v>247</v>
      </c>
      <c r="CE26" s="1"/>
      <c r="CF26" s="1"/>
      <c r="CG26" s="1"/>
      <c r="CH26" s="1"/>
      <c r="CI26" s="1"/>
      <c r="CJ26" s="1"/>
      <c r="CK26" s="1"/>
      <c r="CL26" s="1"/>
      <c r="CM26" s="1"/>
      <c r="CN26" s="1"/>
      <c r="CO26" s="1"/>
      <c r="CP26" s="1"/>
      <c r="CQ26" s="269"/>
      <c r="CR26" s="274">
        <v>7326513</v>
      </c>
      <c r="CS26" s="217"/>
      <c r="CT26" s="217"/>
      <c r="CU26" s="217"/>
      <c r="CV26" s="217"/>
      <c r="CW26" s="217"/>
      <c r="CX26" s="217"/>
      <c r="CY26" s="279"/>
      <c r="CZ26" s="283">
        <v>11.6</v>
      </c>
      <c r="DA26" s="335"/>
      <c r="DB26" s="335"/>
      <c r="DC26" s="338"/>
      <c r="DD26" s="288">
        <v>6406195</v>
      </c>
      <c r="DE26" s="217"/>
      <c r="DF26" s="217"/>
      <c r="DG26" s="217"/>
      <c r="DH26" s="217"/>
      <c r="DI26" s="217"/>
      <c r="DJ26" s="217"/>
      <c r="DK26" s="279"/>
      <c r="DL26" s="288" t="s">
        <v>32</v>
      </c>
      <c r="DM26" s="217"/>
      <c r="DN26" s="217"/>
      <c r="DO26" s="217"/>
      <c r="DP26" s="217"/>
      <c r="DQ26" s="217"/>
      <c r="DR26" s="217"/>
      <c r="DS26" s="217"/>
      <c r="DT26" s="217"/>
      <c r="DU26" s="217"/>
      <c r="DV26" s="279"/>
      <c r="DW26" s="283" t="s">
        <v>32</v>
      </c>
      <c r="DX26" s="335"/>
      <c r="DY26" s="335"/>
      <c r="DZ26" s="335"/>
      <c r="EA26" s="335"/>
      <c r="EB26" s="335"/>
      <c r="EC26" s="360"/>
    </row>
    <row r="27" spans="2:133" ht="11.25" customHeight="1">
      <c r="B27" s="261" t="s">
        <v>37</v>
      </c>
      <c r="C27" s="1"/>
      <c r="D27" s="1"/>
      <c r="E27" s="1"/>
      <c r="F27" s="1"/>
      <c r="G27" s="1"/>
      <c r="H27" s="1"/>
      <c r="I27" s="1"/>
      <c r="J27" s="1"/>
      <c r="K27" s="1"/>
      <c r="L27" s="1"/>
      <c r="M27" s="1"/>
      <c r="N27" s="1"/>
      <c r="O27" s="1"/>
      <c r="P27" s="1"/>
      <c r="Q27" s="269"/>
      <c r="R27" s="274">
        <v>467916</v>
      </c>
      <c r="S27" s="217"/>
      <c r="T27" s="217"/>
      <c r="U27" s="217"/>
      <c r="V27" s="217"/>
      <c r="W27" s="217"/>
      <c r="X27" s="217"/>
      <c r="Y27" s="279"/>
      <c r="Z27" s="282">
        <v>0.7</v>
      </c>
      <c r="AA27" s="282"/>
      <c r="AB27" s="282"/>
      <c r="AC27" s="282"/>
      <c r="AD27" s="287" t="s">
        <v>32</v>
      </c>
      <c r="AE27" s="287"/>
      <c r="AF27" s="287"/>
      <c r="AG27" s="287"/>
      <c r="AH27" s="287"/>
      <c r="AI27" s="287"/>
      <c r="AJ27" s="287"/>
      <c r="AK27" s="287"/>
      <c r="AL27" s="283" t="s">
        <v>32</v>
      </c>
      <c r="AM27" s="238"/>
      <c r="AN27" s="238"/>
      <c r="AO27" s="296"/>
      <c r="AP27" s="261" t="s">
        <v>128</v>
      </c>
      <c r="AQ27" s="1"/>
      <c r="AR27" s="1"/>
      <c r="AS27" s="1"/>
      <c r="AT27" s="1"/>
      <c r="AU27" s="1"/>
      <c r="AV27" s="1"/>
      <c r="AW27" s="1"/>
      <c r="AX27" s="1"/>
      <c r="AY27" s="1"/>
      <c r="AZ27" s="1"/>
      <c r="BA27" s="1"/>
      <c r="BB27" s="1"/>
      <c r="BC27" s="1"/>
      <c r="BD27" s="1"/>
      <c r="BE27" s="1"/>
      <c r="BF27" s="269"/>
      <c r="BG27" s="274">
        <v>16889450</v>
      </c>
      <c r="BH27" s="217"/>
      <c r="BI27" s="217"/>
      <c r="BJ27" s="217"/>
      <c r="BK27" s="217"/>
      <c r="BL27" s="217"/>
      <c r="BM27" s="217"/>
      <c r="BN27" s="279"/>
      <c r="BO27" s="282">
        <v>100</v>
      </c>
      <c r="BP27" s="282"/>
      <c r="BQ27" s="282"/>
      <c r="BR27" s="282"/>
      <c r="BS27" s="287">
        <v>180361</v>
      </c>
      <c r="BT27" s="287"/>
      <c r="BU27" s="287"/>
      <c r="BV27" s="287"/>
      <c r="BW27" s="287"/>
      <c r="BX27" s="287"/>
      <c r="BY27" s="287"/>
      <c r="BZ27" s="287"/>
      <c r="CA27" s="287"/>
      <c r="CB27" s="325"/>
      <c r="CD27" s="261" t="s">
        <v>391</v>
      </c>
      <c r="CE27" s="1"/>
      <c r="CF27" s="1"/>
      <c r="CG27" s="1"/>
      <c r="CH27" s="1"/>
      <c r="CI27" s="1"/>
      <c r="CJ27" s="1"/>
      <c r="CK27" s="1"/>
      <c r="CL27" s="1"/>
      <c r="CM27" s="1"/>
      <c r="CN27" s="1"/>
      <c r="CO27" s="1"/>
      <c r="CP27" s="1"/>
      <c r="CQ27" s="269"/>
      <c r="CR27" s="274">
        <v>14474566</v>
      </c>
      <c r="CS27" s="313"/>
      <c r="CT27" s="313"/>
      <c r="CU27" s="313"/>
      <c r="CV27" s="313"/>
      <c r="CW27" s="313"/>
      <c r="CX27" s="313"/>
      <c r="CY27" s="332"/>
      <c r="CZ27" s="283">
        <v>22.9</v>
      </c>
      <c r="DA27" s="335"/>
      <c r="DB27" s="335"/>
      <c r="DC27" s="338"/>
      <c r="DD27" s="288">
        <v>5603060</v>
      </c>
      <c r="DE27" s="313"/>
      <c r="DF27" s="313"/>
      <c r="DG27" s="313"/>
      <c r="DH27" s="313"/>
      <c r="DI27" s="313"/>
      <c r="DJ27" s="313"/>
      <c r="DK27" s="332"/>
      <c r="DL27" s="288">
        <v>3840073</v>
      </c>
      <c r="DM27" s="313"/>
      <c r="DN27" s="313"/>
      <c r="DO27" s="313"/>
      <c r="DP27" s="313"/>
      <c r="DQ27" s="313"/>
      <c r="DR27" s="313"/>
      <c r="DS27" s="313"/>
      <c r="DT27" s="313"/>
      <c r="DU27" s="313"/>
      <c r="DV27" s="332"/>
      <c r="DW27" s="283">
        <v>11.9</v>
      </c>
      <c r="DX27" s="335"/>
      <c r="DY27" s="335"/>
      <c r="DZ27" s="335"/>
      <c r="EA27" s="335"/>
      <c r="EB27" s="335"/>
      <c r="EC27" s="360"/>
    </row>
    <row r="28" spans="2:133" ht="11.25" customHeight="1">
      <c r="B28" s="261" t="s">
        <v>392</v>
      </c>
      <c r="C28" s="1"/>
      <c r="D28" s="1"/>
      <c r="E28" s="1"/>
      <c r="F28" s="1"/>
      <c r="G28" s="1"/>
      <c r="H28" s="1"/>
      <c r="I28" s="1"/>
      <c r="J28" s="1"/>
      <c r="K28" s="1"/>
      <c r="L28" s="1"/>
      <c r="M28" s="1"/>
      <c r="N28" s="1"/>
      <c r="O28" s="1"/>
      <c r="P28" s="1"/>
      <c r="Q28" s="269"/>
      <c r="R28" s="274">
        <v>1257335</v>
      </c>
      <c r="S28" s="217"/>
      <c r="T28" s="217"/>
      <c r="U28" s="217"/>
      <c r="V28" s="217"/>
      <c r="W28" s="217"/>
      <c r="X28" s="217"/>
      <c r="Y28" s="279"/>
      <c r="Z28" s="282">
        <v>2</v>
      </c>
      <c r="AA28" s="282"/>
      <c r="AB28" s="282"/>
      <c r="AC28" s="282"/>
      <c r="AD28" s="287">
        <v>80822</v>
      </c>
      <c r="AE28" s="287"/>
      <c r="AF28" s="287"/>
      <c r="AG28" s="287"/>
      <c r="AH28" s="287"/>
      <c r="AI28" s="287"/>
      <c r="AJ28" s="287"/>
      <c r="AK28" s="287"/>
      <c r="AL28" s="283">
        <v>0.3</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168</v>
      </c>
      <c r="CE28" s="1"/>
      <c r="CF28" s="1"/>
      <c r="CG28" s="1"/>
      <c r="CH28" s="1"/>
      <c r="CI28" s="1"/>
      <c r="CJ28" s="1"/>
      <c r="CK28" s="1"/>
      <c r="CL28" s="1"/>
      <c r="CM28" s="1"/>
      <c r="CN28" s="1"/>
      <c r="CO28" s="1"/>
      <c r="CP28" s="1"/>
      <c r="CQ28" s="269"/>
      <c r="CR28" s="274">
        <v>6721198</v>
      </c>
      <c r="CS28" s="217"/>
      <c r="CT28" s="217"/>
      <c r="CU28" s="217"/>
      <c r="CV28" s="217"/>
      <c r="CW28" s="217"/>
      <c r="CX28" s="217"/>
      <c r="CY28" s="279"/>
      <c r="CZ28" s="283">
        <v>10.6</v>
      </c>
      <c r="DA28" s="335"/>
      <c r="DB28" s="335"/>
      <c r="DC28" s="338"/>
      <c r="DD28" s="288">
        <v>6583973</v>
      </c>
      <c r="DE28" s="217"/>
      <c r="DF28" s="217"/>
      <c r="DG28" s="217"/>
      <c r="DH28" s="217"/>
      <c r="DI28" s="217"/>
      <c r="DJ28" s="217"/>
      <c r="DK28" s="279"/>
      <c r="DL28" s="288">
        <v>6583878</v>
      </c>
      <c r="DM28" s="217"/>
      <c r="DN28" s="217"/>
      <c r="DO28" s="217"/>
      <c r="DP28" s="217"/>
      <c r="DQ28" s="217"/>
      <c r="DR28" s="217"/>
      <c r="DS28" s="217"/>
      <c r="DT28" s="217"/>
      <c r="DU28" s="217"/>
      <c r="DV28" s="279"/>
      <c r="DW28" s="283">
        <v>20.5</v>
      </c>
      <c r="DX28" s="335"/>
      <c r="DY28" s="335"/>
      <c r="DZ28" s="335"/>
      <c r="EA28" s="335"/>
      <c r="EB28" s="335"/>
      <c r="EC28" s="360"/>
    </row>
    <row r="29" spans="2:133" ht="11.25" customHeight="1">
      <c r="B29" s="261" t="s">
        <v>137</v>
      </c>
      <c r="C29" s="1"/>
      <c r="D29" s="1"/>
      <c r="E29" s="1"/>
      <c r="F29" s="1"/>
      <c r="G29" s="1"/>
      <c r="H29" s="1"/>
      <c r="I29" s="1"/>
      <c r="J29" s="1"/>
      <c r="K29" s="1"/>
      <c r="L29" s="1"/>
      <c r="M29" s="1"/>
      <c r="N29" s="1"/>
      <c r="O29" s="1"/>
      <c r="P29" s="1"/>
      <c r="Q29" s="269"/>
      <c r="R29" s="274">
        <v>459395</v>
      </c>
      <c r="S29" s="217"/>
      <c r="T29" s="217"/>
      <c r="U29" s="217"/>
      <c r="V29" s="217"/>
      <c r="W29" s="217"/>
      <c r="X29" s="217"/>
      <c r="Y29" s="279"/>
      <c r="Z29" s="282">
        <v>0.7</v>
      </c>
      <c r="AA29" s="282"/>
      <c r="AB29" s="282"/>
      <c r="AC29" s="282"/>
      <c r="AD29" s="287">
        <v>4</v>
      </c>
      <c r="AE29" s="287"/>
      <c r="AF29" s="287"/>
      <c r="AG29" s="287"/>
      <c r="AH29" s="287"/>
      <c r="AI29" s="287"/>
      <c r="AJ29" s="287"/>
      <c r="AK29" s="287"/>
      <c r="AL29" s="283">
        <v>0</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251</v>
      </c>
      <c r="CE29" s="41"/>
      <c r="CF29" s="261" t="s">
        <v>21</v>
      </c>
      <c r="CG29" s="1"/>
      <c r="CH29" s="1"/>
      <c r="CI29" s="1"/>
      <c r="CJ29" s="1"/>
      <c r="CK29" s="1"/>
      <c r="CL29" s="1"/>
      <c r="CM29" s="1"/>
      <c r="CN29" s="1"/>
      <c r="CO29" s="1"/>
      <c r="CP29" s="1"/>
      <c r="CQ29" s="269"/>
      <c r="CR29" s="274">
        <v>6721036</v>
      </c>
      <c r="CS29" s="313"/>
      <c r="CT29" s="313"/>
      <c r="CU29" s="313"/>
      <c r="CV29" s="313"/>
      <c r="CW29" s="313"/>
      <c r="CX29" s="313"/>
      <c r="CY29" s="332"/>
      <c r="CZ29" s="283">
        <v>10.6</v>
      </c>
      <c r="DA29" s="335"/>
      <c r="DB29" s="335"/>
      <c r="DC29" s="338"/>
      <c r="DD29" s="288">
        <v>6583811</v>
      </c>
      <c r="DE29" s="313"/>
      <c r="DF29" s="313"/>
      <c r="DG29" s="313"/>
      <c r="DH29" s="313"/>
      <c r="DI29" s="313"/>
      <c r="DJ29" s="313"/>
      <c r="DK29" s="332"/>
      <c r="DL29" s="288">
        <v>6583716</v>
      </c>
      <c r="DM29" s="313"/>
      <c r="DN29" s="313"/>
      <c r="DO29" s="313"/>
      <c r="DP29" s="313"/>
      <c r="DQ29" s="313"/>
      <c r="DR29" s="313"/>
      <c r="DS29" s="313"/>
      <c r="DT29" s="313"/>
      <c r="DU29" s="313"/>
      <c r="DV29" s="332"/>
      <c r="DW29" s="283">
        <v>20.5</v>
      </c>
      <c r="DX29" s="335"/>
      <c r="DY29" s="335"/>
      <c r="DZ29" s="335"/>
      <c r="EA29" s="335"/>
      <c r="EB29" s="335"/>
      <c r="EC29" s="360"/>
    </row>
    <row r="30" spans="2:133" ht="11.25" customHeight="1">
      <c r="B30" s="261" t="s">
        <v>394</v>
      </c>
      <c r="C30" s="1"/>
      <c r="D30" s="1"/>
      <c r="E30" s="1"/>
      <c r="F30" s="1"/>
      <c r="G30" s="1"/>
      <c r="H30" s="1"/>
      <c r="I30" s="1"/>
      <c r="J30" s="1"/>
      <c r="K30" s="1"/>
      <c r="L30" s="1"/>
      <c r="M30" s="1"/>
      <c r="N30" s="1"/>
      <c r="O30" s="1"/>
      <c r="P30" s="1"/>
      <c r="Q30" s="269"/>
      <c r="R30" s="274">
        <v>10890298</v>
      </c>
      <c r="S30" s="217"/>
      <c r="T30" s="217"/>
      <c r="U30" s="217"/>
      <c r="V30" s="217"/>
      <c r="W30" s="217"/>
      <c r="X30" s="217"/>
      <c r="Y30" s="279"/>
      <c r="Z30" s="282">
        <v>17</v>
      </c>
      <c r="AA30" s="282"/>
      <c r="AB30" s="282"/>
      <c r="AC30" s="282"/>
      <c r="AD30" s="287" t="s">
        <v>32</v>
      </c>
      <c r="AE30" s="287"/>
      <c r="AF30" s="287"/>
      <c r="AG30" s="287"/>
      <c r="AH30" s="287"/>
      <c r="AI30" s="287"/>
      <c r="AJ30" s="287"/>
      <c r="AK30" s="287"/>
      <c r="AL30" s="283" t="s">
        <v>32</v>
      </c>
      <c r="AM30" s="238"/>
      <c r="AN30" s="238"/>
      <c r="AO30" s="296"/>
      <c r="AP30" s="182" t="s">
        <v>157</v>
      </c>
      <c r="AQ30" s="139"/>
      <c r="AR30" s="139"/>
      <c r="AS30" s="139"/>
      <c r="AT30" s="139"/>
      <c r="AU30" s="139"/>
      <c r="AV30" s="139"/>
      <c r="AW30" s="139"/>
      <c r="AX30" s="139"/>
      <c r="AY30" s="139"/>
      <c r="AZ30" s="139"/>
      <c r="BA30" s="139"/>
      <c r="BB30" s="139"/>
      <c r="BC30" s="139"/>
      <c r="BD30" s="139"/>
      <c r="BE30" s="139"/>
      <c r="BF30" s="144"/>
      <c r="BG30" s="182" t="s">
        <v>395</v>
      </c>
      <c r="BH30" s="321"/>
      <c r="BI30" s="321"/>
      <c r="BJ30" s="321"/>
      <c r="BK30" s="321"/>
      <c r="BL30" s="321"/>
      <c r="BM30" s="321"/>
      <c r="BN30" s="321"/>
      <c r="BO30" s="321"/>
      <c r="BP30" s="321"/>
      <c r="BQ30" s="323"/>
      <c r="BR30" s="182" t="s">
        <v>290</v>
      </c>
      <c r="BS30" s="321"/>
      <c r="BT30" s="321"/>
      <c r="BU30" s="321"/>
      <c r="BV30" s="321"/>
      <c r="BW30" s="321"/>
      <c r="BX30" s="321"/>
      <c r="BY30" s="321"/>
      <c r="BZ30" s="321"/>
      <c r="CA30" s="321"/>
      <c r="CB30" s="323"/>
      <c r="CD30" s="134"/>
      <c r="CE30" s="42"/>
      <c r="CF30" s="261" t="s">
        <v>396</v>
      </c>
      <c r="CG30" s="1"/>
      <c r="CH30" s="1"/>
      <c r="CI30" s="1"/>
      <c r="CJ30" s="1"/>
      <c r="CK30" s="1"/>
      <c r="CL30" s="1"/>
      <c r="CM30" s="1"/>
      <c r="CN30" s="1"/>
      <c r="CO30" s="1"/>
      <c r="CP30" s="1"/>
      <c r="CQ30" s="269"/>
      <c r="CR30" s="274">
        <v>6479420</v>
      </c>
      <c r="CS30" s="217"/>
      <c r="CT30" s="217"/>
      <c r="CU30" s="217"/>
      <c r="CV30" s="217"/>
      <c r="CW30" s="217"/>
      <c r="CX30" s="217"/>
      <c r="CY30" s="279"/>
      <c r="CZ30" s="283">
        <v>10.3</v>
      </c>
      <c r="DA30" s="335"/>
      <c r="DB30" s="335"/>
      <c r="DC30" s="338"/>
      <c r="DD30" s="288">
        <v>6344744</v>
      </c>
      <c r="DE30" s="217"/>
      <c r="DF30" s="217"/>
      <c r="DG30" s="217"/>
      <c r="DH30" s="217"/>
      <c r="DI30" s="217"/>
      <c r="DJ30" s="217"/>
      <c r="DK30" s="279"/>
      <c r="DL30" s="288">
        <v>6344744</v>
      </c>
      <c r="DM30" s="217"/>
      <c r="DN30" s="217"/>
      <c r="DO30" s="217"/>
      <c r="DP30" s="217"/>
      <c r="DQ30" s="217"/>
      <c r="DR30" s="217"/>
      <c r="DS30" s="217"/>
      <c r="DT30" s="217"/>
      <c r="DU30" s="217"/>
      <c r="DV30" s="279"/>
      <c r="DW30" s="283">
        <v>19.7</v>
      </c>
      <c r="DX30" s="335"/>
      <c r="DY30" s="335"/>
      <c r="DZ30" s="335"/>
      <c r="EA30" s="335"/>
      <c r="EB30" s="335"/>
      <c r="EC30" s="360"/>
    </row>
    <row r="31" spans="2:133" ht="11.25" customHeight="1">
      <c r="B31" s="262" t="s">
        <v>397</v>
      </c>
      <c r="C31" s="266"/>
      <c r="D31" s="266"/>
      <c r="E31" s="266"/>
      <c r="F31" s="266"/>
      <c r="G31" s="266"/>
      <c r="H31" s="266"/>
      <c r="I31" s="266"/>
      <c r="J31" s="266"/>
      <c r="K31" s="266"/>
      <c r="L31" s="266"/>
      <c r="M31" s="266"/>
      <c r="N31" s="266"/>
      <c r="O31" s="266"/>
      <c r="P31" s="266"/>
      <c r="Q31" s="270"/>
      <c r="R31" s="274" t="s">
        <v>32</v>
      </c>
      <c r="S31" s="217"/>
      <c r="T31" s="217"/>
      <c r="U31" s="217"/>
      <c r="V31" s="217"/>
      <c r="W31" s="217"/>
      <c r="X31" s="217"/>
      <c r="Y31" s="279"/>
      <c r="Z31" s="282" t="s">
        <v>32</v>
      </c>
      <c r="AA31" s="282"/>
      <c r="AB31" s="282"/>
      <c r="AC31" s="282"/>
      <c r="AD31" s="287" t="s">
        <v>32</v>
      </c>
      <c r="AE31" s="287"/>
      <c r="AF31" s="287"/>
      <c r="AG31" s="287"/>
      <c r="AH31" s="287"/>
      <c r="AI31" s="287"/>
      <c r="AJ31" s="287"/>
      <c r="AK31" s="287"/>
      <c r="AL31" s="283" t="s">
        <v>32</v>
      </c>
      <c r="AM31" s="238"/>
      <c r="AN31" s="238"/>
      <c r="AO31" s="296"/>
      <c r="AP31" s="163" t="s">
        <v>398</v>
      </c>
      <c r="AQ31" s="178"/>
      <c r="AR31" s="178"/>
      <c r="AS31" s="178"/>
      <c r="AT31" s="306" t="s">
        <v>354</v>
      </c>
      <c r="AU31" s="265"/>
      <c r="AV31" s="265"/>
      <c r="AW31" s="265"/>
      <c r="AX31" s="260" t="s">
        <v>96</v>
      </c>
      <c r="AY31" s="265"/>
      <c r="AZ31" s="265"/>
      <c r="BA31" s="265"/>
      <c r="BB31" s="265"/>
      <c r="BC31" s="265"/>
      <c r="BD31" s="265"/>
      <c r="BE31" s="265"/>
      <c r="BF31" s="268"/>
      <c r="BG31" s="318">
        <v>99.7</v>
      </c>
      <c r="BH31" s="322"/>
      <c r="BI31" s="322"/>
      <c r="BJ31" s="322"/>
      <c r="BK31" s="322"/>
      <c r="BL31" s="322"/>
      <c r="BM31" s="293">
        <v>99</v>
      </c>
      <c r="BN31" s="322"/>
      <c r="BO31" s="322"/>
      <c r="BP31" s="322"/>
      <c r="BQ31" s="324"/>
      <c r="BR31" s="318">
        <v>99.6</v>
      </c>
      <c r="BS31" s="322"/>
      <c r="BT31" s="322"/>
      <c r="BU31" s="322"/>
      <c r="BV31" s="322"/>
      <c r="BW31" s="322"/>
      <c r="BX31" s="293">
        <v>98.8</v>
      </c>
      <c r="BY31" s="322"/>
      <c r="BZ31" s="322"/>
      <c r="CA31" s="322"/>
      <c r="CB31" s="324"/>
      <c r="CD31" s="134"/>
      <c r="CE31" s="42"/>
      <c r="CF31" s="261" t="s">
        <v>400</v>
      </c>
      <c r="CG31" s="1"/>
      <c r="CH31" s="1"/>
      <c r="CI31" s="1"/>
      <c r="CJ31" s="1"/>
      <c r="CK31" s="1"/>
      <c r="CL31" s="1"/>
      <c r="CM31" s="1"/>
      <c r="CN31" s="1"/>
      <c r="CO31" s="1"/>
      <c r="CP31" s="1"/>
      <c r="CQ31" s="269"/>
      <c r="CR31" s="274">
        <v>241616</v>
      </c>
      <c r="CS31" s="313"/>
      <c r="CT31" s="313"/>
      <c r="CU31" s="313"/>
      <c r="CV31" s="313"/>
      <c r="CW31" s="313"/>
      <c r="CX31" s="313"/>
      <c r="CY31" s="332"/>
      <c r="CZ31" s="283">
        <v>0.4</v>
      </c>
      <c r="DA31" s="335"/>
      <c r="DB31" s="335"/>
      <c r="DC31" s="338"/>
      <c r="DD31" s="288">
        <v>239067</v>
      </c>
      <c r="DE31" s="313"/>
      <c r="DF31" s="313"/>
      <c r="DG31" s="313"/>
      <c r="DH31" s="313"/>
      <c r="DI31" s="313"/>
      <c r="DJ31" s="313"/>
      <c r="DK31" s="332"/>
      <c r="DL31" s="288">
        <v>238972</v>
      </c>
      <c r="DM31" s="313"/>
      <c r="DN31" s="313"/>
      <c r="DO31" s="313"/>
      <c r="DP31" s="313"/>
      <c r="DQ31" s="313"/>
      <c r="DR31" s="313"/>
      <c r="DS31" s="313"/>
      <c r="DT31" s="313"/>
      <c r="DU31" s="313"/>
      <c r="DV31" s="332"/>
      <c r="DW31" s="283">
        <v>0.7</v>
      </c>
      <c r="DX31" s="335"/>
      <c r="DY31" s="335"/>
      <c r="DZ31" s="335"/>
      <c r="EA31" s="335"/>
      <c r="EB31" s="335"/>
      <c r="EC31" s="360"/>
    </row>
    <row r="32" spans="2:133" ht="11.25" customHeight="1">
      <c r="B32" s="261" t="s">
        <v>328</v>
      </c>
      <c r="C32" s="1"/>
      <c r="D32" s="1"/>
      <c r="E32" s="1"/>
      <c r="F32" s="1"/>
      <c r="G32" s="1"/>
      <c r="H32" s="1"/>
      <c r="I32" s="1"/>
      <c r="J32" s="1"/>
      <c r="K32" s="1"/>
      <c r="L32" s="1"/>
      <c r="M32" s="1"/>
      <c r="N32" s="1"/>
      <c r="O32" s="1"/>
      <c r="P32" s="1"/>
      <c r="Q32" s="269"/>
      <c r="R32" s="274">
        <v>4283094</v>
      </c>
      <c r="S32" s="217"/>
      <c r="T32" s="217"/>
      <c r="U32" s="217"/>
      <c r="V32" s="217"/>
      <c r="W32" s="217"/>
      <c r="X32" s="217"/>
      <c r="Y32" s="279"/>
      <c r="Z32" s="282">
        <v>6.7</v>
      </c>
      <c r="AA32" s="282"/>
      <c r="AB32" s="282"/>
      <c r="AC32" s="282"/>
      <c r="AD32" s="287" t="s">
        <v>32</v>
      </c>
      <c r="AE32" s="287"/>
      <c r="AF32" s="287"/>
      <c r="AG32" s="287"/>
      <c r="AH32" s="287"/>
      <c r="AI32" s="287"/>
      <c r="AJ32" s="287"/>
      <c r="AK32" s="287"/>
      <c r="AL32" s="283" t="s">
        <v>32</v>
      </c>
      <c r="AM32" s="238"/>
      <c r="AN32" s="238"/>
      <c r="AO32" s="296"/>
      <c r="AP32" s="299"/>
      <c r="AQ32" s="29"/>
      <c r="AR32" s="29"/>
      <c r="AS32" s="29"/>
      <c r="AT32" s="307"/>
      <c r="AU32" s="1" t="s">
        <v>110</v>
      </c>
      <c r="AX32" s="261" t="s">
        <v>401</v>
      </c>
      <c r="AY32" s="1"/>
      <c r="AZ32" s="1"/>
      <c r="BA32" s="1"/>
      <c r="BB32" s="1"/>
      <c r="BC32" s="1"/>
      <c r="BD32" s="1"/>
      <c r="BE32" s="1"/>
      <c r="BF32" s="269"/>
      <c r="BG32" s="319">
        <v>99.6</v>
      </c>
      <c r="BH32" s="313"/>
      <c r="BI32" s="313"/>
      <c r="BJ32" s="313"/>
      <c r="BK32" s="313"/>
      <c r="BL32" s="313"/>
      <c r="BM32" s="238">
        <v>98.8</v>
      </c>
      <c r="BN32" s="313"/>
      <c r="BO32" s="313"/>
      <c r="BP32" s="313"/>
      <c r="BQ32" s="316"/>
      <c r="BR32" s="319">
        <v>99.5</v>
      </c>
      <c r="BS32" s="313"/>
      <c r="BT32" s="313"/>
      <c r="BU32" s="313"/>
      <c r="BV32" s="313"/>
      <c r="BW32" s="313"/>
      <c r="BX32" s="238">
        <v>98.6</v>
      </c>
      <c r="BY32" s="313"/>
      <c r="BZ32" s="313"/>
      <c r="CA32" s="313"/>
      <c r="CB32" s="316"/>
      <c r="CD32" s="135"/>
      <c r="CE32" s="142"/>
      <c r="CF32" s="261" t="s">
        <v>402</v>
      </c>
      <c r="CG32" s="1"/>
      <c r="CH32" s="1"/>
      <c r="CI32" s="1"/>
      <c r="CJ32" s="1"/>
      <c r="CK32" s="1"/>
      <c r="CL32" s="1"/>
      <c r="CM32" s="1"/>
      <c r="CN32" s="1"/>
      <c r="CO32" s="1"/>
      <c r="CP32" s="1"/>
      <c r="CQ32" s="269"/>
      <c r="CR32" s="274">
        <v>162</v>
      </c>
      <c r="CS32" s="217"/>
      <c r="CT32" s="217"/>
      <c r="CU32" s="217"/>
      <c r="CV32" s="217"/>
      <c r="CW32" s="217"/>
      <c r="CX32" s="217"/>
      <c r="CY32" s="279"/>
      <c r="CZ32" s="283">
        <v>0</v>
      </c>
      <c r="DA32" s="335"/>
      <c r="DB32" s="335"/>
      <c r="DC32" s="338"/>
      <c r="DD32" s="288">
        <v>162</v>
      </c>
      <c r="DE32" s="217"/>
      <c r="DF32" s="217"/>
      <c r="DG32" s="217"/>
      <c r="DH32" s="217"/>
      <c r="DI32" s="217"/>
      <c r="DJ32" s="217"/>
      <c r="DK32" s="279"/>
      <c r="DL32" s="288">
        <v>162</v>
      </c>
      <c r="DM32" s="217"/>
      <c r="DN32" s="217"/>
      <c r="DO32" s="217"/>
      <c r="DP32" s="217"/>
      <c r="DQ32" s="217"/>
      <c r="DR32" s="217"/>
      <c r="DS32" s="217"/>
      <c r="DT32" s="217"/>
      <c r="DU32" s="217"/>
      <c r="DV32" s="279"/>
      <c r="DW32" s="283">
        <v>0</v>
      </c>
      <c r="DX32" s="335"/>
      <c r="DY32" s="335"/>
      <c r="DZ32" s="335"/>
      <c r="EA32" s="335"/>
      <c r="EB32" s="335"/>
      <c r="EC32" s="360"/>
    </row>
    <row r="33" spans="2:133" ht="11.25" customHeight="1">
      <c r="B33" s="261" t="s">
        <v>348</v>
      </c>
      <c r="C33" s="1"/>
      <c r="D33" s="1"/>
      <c r="E33" s="1"/>
      <c r="F33" s="1"/>
      <c r="G33" s="1"/>
      <c r="H33" s="1"/>
      <c r="I33" s="1"/>
      <c r="J33" s="1"/>
      <c r="K33" s="1"/>
      <c r="L33" s="1"/>
      <c r="M33" s="1"/>
      <c r="N33" s="1"/>
      <c r="O33" s="1"/>
      <c r="P33" s="1"/>
      <c r="Q33" s="269"/>
      <c r="R33" s="274">
        <v>426856</v>
      </c>
      <c r="S33" s="217"/>
      <c r="T33" s="217"/>
      <c r="U33" s="217"/>
      <c r="V33" s="217"/>
      <c r="W33" s="217"/>
      <c r="X33" s="217"/>
      <c r="Y33" s="279"/>
      <c r="Z33" s="282">
        <v>0.7</v>
      </c>
      <c r="AA33" s="282"/>
      <c r="AB33" s="282"/>
      <c r="AC33" s="282"/>
      <c r="AD33" s="287">
        <v>113181</v>
      </c>
      <c r="AE33" s="287"/>
      <c r="AF33" s="287"/>
      <c r="AG33" s="287"/>
      <c r="AH33" s="287"/>
      <c r="AI33" s="287"/>
      <c r="AJ33" s="287"/>
      <c r="AK33" s="287"/>
      <c r="AL33" s="283">
        <v>0.4</v>
      </c>
      <c r="AM33" s="238"/>
      <c r="AN33" s="238"/>
      <c r="AO33" s="296"/>
      <c r="AP33" s="177"/>
      <c r="AQ33" s="179"/>
      <c r="AR33" s="179"/>
      <c r="AS33" s="179"/>
      <c r="AT33" s="308"/>
      <c r="AU33" s="267"/>
      <c r="AV33" s="267"/>
      <c r="AW33" s="267"/>
      <c r="AX33" s="263" t="s">
        <v>403</v>
      </c>
      <c r="AY33" s="267"/>
      <c r="AZ33" s="267"/>
      <c r="BA33" s="267"/>
      <c r="BB33" s="267"/>
      <c r="BC33" s="267"/>
      <c r="BD33" s="267"/>
      <c r="BE33" s="267"/>
      <c r="BF33" s="271"/>
      <c r="BG33" s="320">
        <v>99.7</v>
      </c>
      <c r="BH33" s="312"/>
      <c r="BI33" s="312"/>
      <c r="BJ33" s="312"/>
      <c r="BK33" s="312"/>
      <c r="BL33" s="312"/>
      <c r="BM33" s="294">
        <v>99.1</v>
      </c>
      <c r="BN33" s="312"/>
      <c r="BO33" s="312"/>
      <c r="BP33" s="312"/>
      <c r="BQ33" s="317"/>
      <c r="BR33" s="320">
        <v>99.7</v>
      </c>
      <c r="BS33" s="312"/>
      <c r="BT33" s="312"/>
      <c r="BU33" s="312"/>
      <c r="BV33" s="312"/>
      <c r="BW33" s="312"/>
      <c r="BX33" s="294">
        <v>98.8</v>
      </c>
      <c r="BY33" s="312"/>
      <c r="BZ33" s="312"/>
      <c r="CA33" s="312"/>
      <c r="CB33" s="317"/>
      <c r="CD33" s="261" t="s">
        <v>381</v>
      </c>
      <c r="CE33" s="1"/>
      <c r="CF33" s="1"/>
      <c r="CG33" s="1"/>
      <c r="CH33" s="1"/>
      <c r="CI33" s="1"/>
      <c r="CJ33" s="1"/>
      <c r="CK33" s="1"/>
      <c r="CL33" s="1"/>
      <c r="CM33" s="1"/>
      <c r="CN33" s="1"/>
      <c r="CO33" s="1"/>
      <c r="CP33" s="1"/>
      <c r="CQ33" s="269"/>
      <c r="CR33" s="274">
        <v>22388586</v>
      </c>
      <c r="CS33" s="313"/>
      <c r="CT33" s="313"/>
      <c r="CU33" s="313"/>
      <c r="CV33" s="313"/>
      <c r="CW33" s="313"/>
      <c r="CX33" s="313"/>
      <c r="CY33" s="332"/>
      <c r="CZ33" s="283">
        <v>35.4</v>
      </c>
      <c r="DA33" s="335"/>
      <c r="DB33" s="335"/>
      <c r="DC33" s="338"/>
      <c r="DD33" s="288">
        <v>16492839</v>
      </c>
      <c r="DE33" s="313"/>
      <c r="DF33" s="313"/>
      <c r="DG33" s="313"/>
      <c r="DH33" s="313"/>
      <c r="DI33" s="313"/>
      <c r="DJ33" s="313"/>
      <c r="DK33" s="332"/>
      <c r="DL33" s="288">
        <v>12178618</v>
      </c>
      <c r="DM33" s="313"/>
      <c r="DN33" s="313"/>
      <c r="DO33" s="313"/>
      <c r="DP33" s="313"/>
      <c r="DQ33" s="313"/>
      <c r="DR33" s="313"/>
      <c r="DS33" s="313"/>
      <c r="DT33" s="313"/>
      <c r="DU33" s="313"/>
      <c r="DV33" s="332"/>
      <c r="DW33" s="283">
        <v>37.9</v>
      </c>
      <c r="DX33" s="335"/>
      <c r="DY33" s="335"/>
      <c r="DZ33" s="335"/>
      <c r="EA33" s="335"/>
      <c r="EB33" s="335"/>
      <c r="EC33" s="360"/>
    </row>
    <row r="34" spans="2:133" ht="11.25" customHeight="1">
      <c r="B34" s="261" t="s">
        <v>282</v>
      </c>
      <c r="C34" s="1"/>
      <c r="D34" s="1"/>
      <c r="E34" s="1"/>
      <c r="F34" s="1"/>
      <c r="G34" s="1"/>
      <c r="H34" s="1"/>
      <c r="I34" s="1"/>
      <c r="J34" s="1"/>
      <c r="K34" s="1"/>
      <c r="L34" s="1"/>
      <c r="M34" s="1"/>
      <c r="N34" s="1"/>
      <c r="O34" s="1"/>
      <c r="P34" s="1"/>
      <c r="Q34" s="269"/>
      <c r="R34" s="274">
        <v>532443</v>
      </c>
      <c r="S34" s="217"/>
      <c r="T34" s="217"/>
      <c r="U34" s="217"/>
      <c r="V34" s="217"/>
      <c r="W34" s="217"/>
      <c r="X34" s="217"/>
      <c r="Y34" s="279"/>
      <c r="Z34" s="282">
        <v>0.8</v>
      </c>
      <c r="AA34" s="282"/>
      <c r="AB34" s="282"/>
      <c r="AC34" s="282"/>
      <c r="AD34" s="287" t="s">
        <v>32</v>
      </c>
      <c r="AE34" s="287"/>
      <c r="AF34" s="287"/>
      <c r="AG34" s="287"/>
      <c r="AH34" s="287"/>
      <c r="AI34" s="287"/>
      <c r="AJ34" s="287"/>
      <c r="AK34" s="287"/>
      <c r="AL34" s="283" t="s">
        <v>32</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362</v>
      </c>
      <c r="CE34" s="1"/>
      <c r="CF34" s="1"/>
      <c r="CG34" s="1"/>
      <c r="CH34" s="1"/>
      <c r="CI34" s="1"/>
      <c r="CJ34" s="1"/>
      <c r="CK34" s="1"/>
      <c r="CL34" s="1"/>
      <c r="CM34" s="1"/>
      <c r="CN34" s="1"/>
      <c r="CO34" s="1"/>
      <c r="CP34" s="1"/>
      <c r="CQ34" s="269"/>
      <c r="CR34" s="274">
        <v>9051105</v>
      </c>
      <c r="CS34" s="217"/>
      <c r="CT34" s="217"/>
      <c r="CU34" s="217"/>
      <c r="CV34" s="217"/>
      <c r="CW34" s="217"/>
      <c r="CX34" s="217"/>
      <c r="CY34" s="279"/>
      <c r="CZ34" s="283">
        <v>14.3</v>
      </c>
      <c r="DA34" s="335"/>
      <c r="DB34" s="335"/>
      <c r="DC34" s="338"/>
      <c r="DD34" s="288">
        <v>6132660</v>
      </c>
      <c r="DE34" s="217"/>
      <c r="DF34" s="217"/>
      <c r="DG34" s="217"/>
      <c r="DH34" s="217"/>
      <c r="DI34" s="217"/>
      <c r="DJ34" s="217"/>
      <c r="DK34" s="279"/>
      <c r="DL34" s="288">
        <v>5109310</v>
      </c>
      <c r="DM34" s="217"/>
      <c r="DN34" s="217"/>
      <c r="DO34" s="217"/>
      <c r="DP34" s="217"/>
      <c r="DQ34" s="217"/>
      <c r="DR34" s="217"/>
      <c r="DS34" s="217"/>
      <c r="DT34" s="217"/>
      <c r="DU34" s="217"/>
      <c r="DV34" s="279"/>
      <c r="DW34" s="283">
        <v>15.9</v>
      </c>
      <c r="DX34" s="335"/>
      <c r="DY34" s="335"/>
      <c r="DZ34" s="335"/>
      <c r="EA34" s="335"/>
      <c r="EB34" s="335"/>
      <c r="EC34" s="360"/>
    </row>
    <row r="35" spans="2:133" ht="11.25" customHeight="1">
      <c r="B35" s="261" t="s">
        <v>404</v>
      </c>
      <c r="C35" s="1"/>
      <c r="D35" s="1"/>
      <c r="E35" s="1"/>
      <c r="F35" s="1"/>
      <c r="G35" s="1"/>
      <c r="H35" s="1"/>
      <c r="I35" s="1"/>
      <c r="J35" s="1"/>
      <c r="K35" s="1"/>
      <c r="L35" s="1"/>
      <c r="M35" s="1"/>
      <c r="N35" s="1"/>
      <c r="O35" s="1"/>
      <c r="P35" s="1"/>
      <c r="Q35" s="269"/>
      <c r="R35" s="274">
        <v>3023557</v>
      </c>
      <c r="S35" s="217"/>
      <c r="T35" s="217"/>
      <c r="U35" s="217"/>
      <c r="V35" s="217"/>
      <c r="W35" s="217"/>
      <c r="X35" s="217"/>
      <c r="Y35" s="279"/>
      <c r="Z35" s="282">
        <v>4.7</v>
      </c>
      <c r="AA35" s="282"/>
      <c r="AB35" s="282"/>
      <c r="AC35" s="282"/>
      <c r="AD35" s="287" t="s">
        <v>32</v>
      </c>
      <c r="AE35" s="287"/>
      <c r="AF35" s="287"/>
      <c r="AG35" s="287"/>
      <c r="AH35" s="287"/>
      <c r="AI35" s="287"/>
      <c r="AJ35" s="287"/>
      <c r="AK35" s="287"/>
      <c r="AL35" s="283" t="s">
        <v>32</v>
      </c>
      <c r="AM35" s="238"/>
      <c r="AN35" s="238"/>
      <c r="AO35" s="296"/>
      <c r="AP35" s="95"/>
      <c r="AQ35" s="182" t="s">
        <v>159</v>
      </c>
      <c r="AR35" s="139"/>
      <c r="AS35" s="139"/>
      <c r="AT35" s="139"/>
      <c r="AU35" s="139"/>
      <c r="AV35" s="139"/>
      <c r="AW35" s="139"/>
      <c r="AX35" s="139"/>
      <c r="AY35" s="139"/>
      <c r="AZ35" s="139"/>
      <c r="BA35" s="139"/>
      <c r="BB35" s="139"/>
      <c r="BC35" s="139"/>
      <c r="BD35" s="139"/>
      <c r="BE35" s="139"/>
      <c r="BF35" s="144"/>
      <c r="BG35" s="182" t="s">
        <v>405</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366</v>
      </c>
      <c r="CE35" s="1"/>
      <c r="CF35" s="1"/>
      <c r="CG35" s="1"/>
      <c r="CH35" s="1"/>
      <c r="CI35" s="1"/>
      <c r="CJ35" s="1"/>
      <c r="CK35" s="1"/>
      <c r="CL35" s="1"/>
      <c r="CM35" s="1"/>
      <c r="CN35" s="1"/>
      <c r="CO35" s="1"/>
      <c r="CP35" s="1"/>
      <c r="CQ35" s="269"/>
      <c r="CR35" s="274">
        <v>884073</v>
      </c>
      <c r="CS35" s="313"/>
      <c r="CT35" s="313"/>
      <c r="CU35" s="313"/>
      <c r="CV35" s="313"/>
      <c r="CW35" s="313"/>
      <c r="CX35" s="313"/>
      <c r="CY35" s="332"/>
      <c r="CZ35" s="283">
        <v>1.4</v>
      </c>
      <c r="DA35" s="335"/>
      <c r="DB35" s="335"/>
      <c r="DC35" s="338"/>
      <c r="DD35" s="288">
        <v>593063</v>
      </c>
      <c r="DE35" s="313"/>
      <c r="DF35" s="313"/>
      <c r="DG35" s="313"/>
      <c r="DH35" s="313"/>
      <c r="DI35" s="313"/>
      <c r="DJ35" s="313"/>
      <c r="DK35" s="332"/>
      <c r="DL35" s="288">
        <v>543769</v>
      </c>
      <c r="DM35" s="313"/>
      <c r="DN35" s="313"/>
      <c r="DO35" s="313"/>
      <c r="DP35" s="313"/>
      <c r="DQ35" s="313"/>
      <c r="DR35" s="313"/>
      <c r="DS35" s="313"/>
      <c r="DT35" s="313"/>
      <c r="DU35" s="313"/>
      <c r="DV35" s="332"/>
      <c r="DW35" s="283">
        <v>1.7</v>
      </c>
      <c r="DX35" s="335"/>
      <c r="DY35" s="335"/>
      <c r="DZ35" s="335"/>
      <c r="EA35" s="335"/>
      <c r="EB35" s="335"/>
      <c r="EC35" s="360"/>
    </row>
    <row r="36" spans="2:133" ht="11.25" customHeight="1">
      <c r="B36" s="261" t="s">
        <v>115</v>
      </c>
      <c r="C36" s="1"/>
      <c r="D36" s="1"/>
      <c r="E36" s="1"/>
      <c r="F36" s="1"/>
      <c r="G36" s="1"/>
      <c r="H36" s="1"/>
      <c r="I36" s="1"/>
      <c r="J36" s="1"/>
      <c r="K36" s="1"/>
      <c r="L36" s="1"/>
      <c r="M36" s="1"/>
      <c r="N36" s="1"/>
      <c r="O36" s="1"/>
      <c r="P36" s="1"/>
      <c r="Q36" s="269"/>
      <c r="R36" s="274">
        <v>916739</v>
      </c>
      <c r="S36" s="217"/>
      <c r="T36" s="217"/>
      <c r="U36" s="217"/>
      <c r="V36" s="217"/>
      <c r="W36" s="217"/>
      <c r="X36" s="217"/>
      <c r="Y36" s="279"/>
      <c r="Z36" s="282">
        <v>1.4</v>
      </c>
      <c r="AA36" s="282"/>
      <c r="AB36" s="282"/>
      <c r="AC36" s="282"/>
      <c r="AD36" s="287" t="s">
        <v>32</v>
      </c>
      <c r="AE36" s="287"/>
      <c r="AF36" s="287"/>
      <c r="AG36" s="287"/>
      <c r="AH36" s="287"/>
      <c r="AI36" s="287"/>
      <c r="AJ36" s="287"/>
      <c r="AK36" s="287"/>
      <c r="AL36" s="283" t="s">
        <v>32</v>
      </c>
      <c r="AM36" s="238"/>
      <c r="AN36" s="238"/>
      <c r="AO36" s="296"/>
      <c r="AP36" s="95"/>
      <c r="AQ36" s="301" t="s">
        <v>128</v>
      </c>
      <c r="AR36" s="304"/>
      <c r="AS36" s="304"/>
      <c r="AT36" s="304"/>
      <c r="AU36" s="304"/>
      <c r="AV36" s="304"/>
      <c r="AW36" s="304"/>
      <c r="AX36" s="304"/>
      <c r="AY36" s="309"/>
      <c r="AZ36" s="273">
        <v>6719717</v>
      </c>
      <c r="BA36" s="276"/>
      <c r="BB36" s="276"/>
      <c r="BC36" s="276"/>
      <c r="BD36" s="276"/>
      <c r="BE36" s="276"/>
      <c r="BF36" s="315"/>
      <c r="BG36" s="260" t="s">
        <v>283</v>
      </c>
      <c r="BH36" s="265"/>
      <c r="BI36" s="265"/>
      <c r="BJ36" s="265"/>
      <c r="BK36" s="265"/>
      <c r="BL36" s="265"/>
      <c r="BM36" s="265"/>
      <c r="BN36" s="265"/>
      <c r="BO36" s="265"/>
      <c r="BP36" s="265"/>
      <c r="BQ36" s="265"/>
      <c r="BR36" s="265"/>
      <c r="BS36" s="265"/>
      <c r="BT36" s="265"/>
      <c r="BU36" s="268"/>
      <c r="BV36" s="273">
        <v>39469</v>
      </c>
      <c r="BW36" s="276"/>
      <c r="BX36" s="276"/>
      <c r="BY36" s="276"/>
      <c r="BZ36" s="276"/>
      <c r="CA36" s="276"/>
      <c r="CB36" s="315"/>
      <c r="CD36" s="261" t="s">
        <v>406</v>
      </c>
      <c r="CE36" s="1"/>
      <c r="CF36" s="1"/>
      <c r="CG36" s="1"/>
      <c r="CH36" s="1"/>
      <c r="CI36" s="1"/>
      <c r="CJ36" s="1"/>
      <c r="CK36" s="1"/>
      <c r="CL36" s="1"/>
      <c r="CM36" s="1"/>
      <c r="CN36" s="1"/>
      <c r="CO36" s="1"/>
      <c r="CP36" s="1"/>
      <c r="CQ36" s="269"/>
      <c r="CR36" s="274">
        <v>4621487</v>
      </c>
      <c r="CS36" s="217"/>
      <c r="CT36" s="217"/>
      <c r="CU36" s="217"/>
      <c r="CV36" s="217"/>
      <c r="CW36" s="217"/>
      <c r="CX36" s="217"/>
      <c r="CY36" s="279"/>
      <c r="CZ36" s="283">
        <v>7.3</v>
      </c>
      <c r="DA36" s="335"/>
      <c r="DB36" s="335"/>
      <c r="DC36" s="338"/>
      <c r="DD36" s="288">
        <v>3933950</v>
      </c>
      <c r="DE36" s="217"/>
      <c r="DF36" s="217"/>
      <c r="DG36" s="217"/>
      <c r="DH36" s="217"/>
      <c r="DI36" s="217"/>
      <c r="DJ36" s="217"/>
      <c r="DK36" s="279"/>
      <c r="DL36" s="288">
        <v>2906384</v>
      </c>
      <c r="DM36" s="217"/>
      <c r="DN36" s="217"/>
      <c r="DO36" s="217"/>
      <c r="DP36" s="217"/>
      <c r="DQ36" s="217"/>
      <c r="DR36" s="217"/>
      <c r="DS36" s="217"/>
      <c r="DT36" s="217"/>
      <c r="DU36" s="217"/>
      <c r="DV36" s="279"/>
      <c r="DW36" s="283">
        <v>9</v>
      </c>
      <c r="DX36" s="335"/>
      <c r="DY36" s="335"/>
      <c r="DZ36" s="335"/>
      <c r="EA36" s="335"/>
      <c r="EB36" s="335"/>
      <c r="EC36" s="360"/>
    </row>
    <row r="37" spans="2:133" ht="11.25" customHeight="1">
      <c r="B37" s="261" t="s">
        <v>407</v>
      </c>
      <c r="C37" s="1"/>
      <c r="D37" s="1"/>
      <c r="E37" s="1"/>
      <c r="F37" s="1"/>
      <c r="G37" s="1"/>
      <c r="H37" s="1"/>
      <c r="I37" s="1"/>
      <c r="J37" s="1"/>
      <c r="K37" s="1"/>
      <c r="L37" s="1"/>
      <c r="M37" s="1"/>
      <c r="N37" s="1"/>
      <c r="O37" s="1"/>
      <c r="P37" s="1"/>
      <c r="Q37" s="269"/>
      <c r="R37" s="274">
        <v>4121987</v>
      </c>
      <c r="S37" s="217"/>
      <c r="T37" s="217"/>
      <c r="U37" s="217"/>
      <c r="V37" s="217"/>
      <c r="W37" s="217"/>
      <c r="X37" s="217"/>
      <c r="Y37" s="279"/>
      <c r="Z37" s="282">
        <v>6.4</v>
      </c>
      <c r="AA37" s="282"/>
      <c r="AB37" s="282"/>
      <c r="AC37" s="282"/>
      <c r="AD37" s="287">
        <v>8995</v>
      </c>
      <c r="AE37" s="287"/>
      <c r="AF37" s="287"/>
      <c r="AG37" s="287"/>
      <c r="AH37" s="287"/>
      <c r="AI37" s="287"/>
      <c r="AJ37" s="287"/>
      <c r="AK37" s="287"/>
      <c r="AL37" s="283">
        <v>0</v>
      </c>
      <c r="AM37" s="238"/>
      <c r="AN37" s="238"/>
      <c r="AO37" s="296"/>
      <c r="AQ37" s="302" t="s">
        <v>296</v>
      </c>
      <c r="AR37" s="111"/>
      <c r="AS37" s="111"/>
      <c r="AT37" s="111"/>
      <c r="AU37" s="111"/>
      <c r="AV37" s="111"/>
      <c r="AW37" s="111"/>
      <c r="AX37" s="111"/>
      <c r="AY37" s="310"/>
      <c r="AZ37" s="274">
        <v>1671587</v>
      </c>
      <c r="BA37" s="217"/>
      <c r="BB37" s="217"/>
      <c r="BC37" s="217"/>
      <c r="BD37" s="313"/>
      <c r="BE37" s="313"/>
      <c r="BF37" s="316"/>
      <c r="BG37" s="261" t="s">
        <v>410</v>
      </c>
      <c r="BH37" s="1"/>
      <c r="BI37" s="1"/>
      <c r="BJ37" s="1"/>
      <c r="BK37" s="1"/>
      <c r="BL37" s="1"/>
      <c r="BM37" s="1"/>
      <c r="BN37" s="1"/>
      <c r="BO37" s="1"/>
      <c r="BP37" s="1"/>
      <c r="BQ37" s="1"/>
      <c r="BR37" s="1"/>
      <c r="BS37" s="1"/>
      <c r="BT37" s="1"/>
      <c r="BU37" s="269"/>
      <c r="BV37" s="274">
        <v>-206</v>
      </c>
      <c r="BW37" s="217"/>
      <c r="BX37" s="217"/>
      <c r="BY37" s="217"/>
      <c r="BZ37" s="217"/>
      <c r="CA37" s="217"/>
      <c r="CB37" s="326"/>
      <c r="CD37" s="261" t="s">
        <v>215</v>
      </c>
      <c r="CE37" s="1"/>
      <c r="CF37" s="1"/>
      <c r="CG37" s="1"/>
      <c r="CH37" s="1"/>
      <c r="CI37" s="1"/>
      <c r="CJ37" s="1"/>
      <c r="CK37" s="1"/>
      <c r="CL37" s="1"/>
      <c r="CM37" s="1"/>
      <c r="CN37" s="1"/>
      <c r="CO37" s="1"/>
      <c r="CP37" s="1"/>
      <c r="CQ37" s="269"/>
      <c r="CR37" s="274">
        <v>6229</v>
      </c>
      <c r="CS37" s="313"/>
      <c r="CT37" s="313"/>
      <c r="CU37" s="313"/>
      <c r="CV37" s="313"/>
      <c r="CW37" s="313"/>
      <c r="CX37" s="313"/>
      <c r="CY37" s="332"/>
      <c r="CZ37" s="283">
        <v>0</v>
      </c>
      <c r="DA37" s="335"/>
      <c r="DB37" s="335"/>
      <c r="DC37" s="338"/>
      <c r="DD37" s="288">
        <v>6229</v>
      </c>
      <c r="DE37" s="313"/>
      <c r="DF37" s="313"/>
      <c r="DG37" s="313"/>
      <c r="DH37" s="313"/>
      <c r="DI37" s="313"/>
      <c r="DJ37" s="313"/>
      <c r="DK37" s="332"/>
      <c r="DL37" s="288">
        <v>2695</v>
      </c>
      <c r="DM37" s="313"/>
      <c r="DN37" s="313"/>
      <c r="DO37" s="313"/>
      <c r="DP37" s="313"/>
      <c r="DQ37" s="313"/>
      <c r="DR37" s="313"/>
      <c r="DS37" s="313"/>
      <c r="DT37" s="313"/>
      <c r="DU37" s="313"/>
      <c r="DV37" s="332"/>
      <c r="DW37" s="283">
        <v>0</v>
      </c>
      <c r="DX37" s="335"/>
      <c r="DY37" s="335"/>
      <c r="DZ37" s="335"/>
      <c r="EA37" s="335"/>
      <c r="EB37" s="335"/>
      <c r="EC37" s="360"/>
    </row>
    <row r="38" spans="2:133" ht="11.25" customHeight="1">
      <c r="B38" s="261" t="s">
        <v>292</v>
      </c>
      <c r="C38" s="1"/>
      <c r="D38" s="1"/>
      <c r="E38" s="1"/>
      <c r="F38" s="1"/>
      <c r="G38" s="1"/>
      <c r="H38" s="1"/>
      <c r="I38" s="1"/>
      <c r="J38" s="1"/>
      <c r="K38" s="1"/>
      <c r="L38" s="1"/>
      <c r="M38" s="1"/>
      <c r="N38" s="1"/>
      <c r="O38" s="1"/>
      <c r="P38" s="1"/>
      <c r="Q38" s="269"/>
      <c r="R38" s="274">
        <v>3657948</v>
      </c>
      <c r="S38" s="217"/>
      <c r="T38" s="217"/>
      <c r="U38" s="217"/>
      <c r="V38" s="217"/>
      <c r="W38" s="217"/>
      <c r="X38" s="217"/>
      <c r="Y38" s="279"/>
      <c r="Z38" s="282">
        <v>5.7</v>
      </c>
      <c r="AA38" s="282"/>
      <c r="AB38" s="282"/>
      <c r="AC38" s="282"/>
      <c r="AD38" s="287" t="s">
        <v>32</v>
      </c>
      <c r="AE38" s="287"/>
      <c r="AF38" s="287"/>
      <c r="AG38" s="287"/>
      <c r="AH38" s="287"/>
      <c r="AI38" s="287"/>
      <c r="AJ38" s="287"/>
      <c r="AK38" s="287"/>
      <c r="AL38" s="283" t="s">
        <v>32</v>
      </c>
      <c r="AM38" s="238"/>
      <c r="AN38" s="238"/>
      <c r="AO38" s="296"/>
      <c r="AQ38" s="302" t="s">
        <v>150</v>
      </c>
      <c r="AR38" s="111"/>
      <c r="AS38" s="111"/>
      <c r="AT38" s="111"/>
      <c r="AU38" s="111"/>
      <c r="AV38" s="111"/>
      <c r="AW38" s="111"/>
      <c r="AX38" s="111"/>
      <c r="AY38" s="310"/>
      <c r="AZ38" s="274">
        <v>579205</v>
      </c>
      <c r="BA38" s="217"/>
      <c r="BB38" s="217"/>
      <c r="BC38" s="217"/>
      <c r="BD38" s="313"/>
      <c r="BE38" s="313"/>
      <c r="BF38" s="316"/>
      <c r="BG38" s="261" t="s">
        <v>411</v>
      </c>
      <c r="BH38" s="1"/>
      <c r="BI38" s="1"/>
      <c r="BJ38" s="1"/>
      <c r="BK38" s="1"/>
      <c r="BL38" s="1"/>
      <c r="BM38" s="1"/>
      <c r="BN38" s="1"/>
      <c r="BO38" s="1"/>
      <c r="BP38" s="1"/>
      <c r="BQ38" s="1"/>
      <c r="BR38" s="1"/>
      <c r="BS38" s="1"/>
      <c r="BT38" s="1"/>
      <c r="BU38" s="269"/>
      <c r="BV38" s="274">
        <v>13401</v>
      </c>
      <c r="BW38" s="217"/>
      <c r="BX38" s="217"/>
      <c r="BY38" s="217"/>
      <c r="BZ38" s="217"/>
      <c r="CA38" s="217"/>
      <c r="CB38" s="326"/>
      <c r="CD38" s="261" t="s">
        <v>294</v>
      </c>
      <c r="CE38" s="1"/>
      <c r="CF38" s="1"/>
      <c r="CG38" s="1"/>
      <c r="CH38" s="1"/>
      <c r="CI38" s="1"/>
      <c r="CJ38" s="1"/>
      <c r="CK38" s="1"/>
      <c r="CL38" s="1"/>
      <c r="CM38" s="1"/>
      <c r="CN38" s="1"/>
      <c r="CO38" s="1"/>
      <c r="CP38" s="1"/>
      <c r="CQ38" s="269"/>
      <c r="CR38" s="274">
        <v>4468925</v>
      </c>
      <c r="CS38" s="217"/>
      <c r="CT38" s="217"/>
      <c r="CU38" s="217"/>
      <c r="CV38" s="217"/>
      <c r="CW38" s="217"/>
      <c r="CX38" s="217"/>
      <c r="CY38" s="279"/>
      <c r="CZ38" s="283">
        <v>7.1</v>
      </c>
      <c r="DA38" s="335"/>
      <c r="DB38" s="335"/>
      <c r="DC38" s="338"/>
      <c r="DD38" s="288">
        <v>3669008</v>
      </c>
      <c r="DE38" s="217"/>
      <c r="DF38" s="217"/>
      <c r="DG38" s="217"/>
      <c r="DH38" s="217"/>
      <c r="DI38" s="217"/>
      <c r="DJ38" s="217"/>
      <c r="DK38" s="279"/>
      <c r="DL38" s="288">
        <v>3580718</v>
      </c>
      <c r="DM38" s="217"/>
      <c r="DN38" s="217"/>
      <c r="DO38" s="217"/>
      <c r="DP38" s="217"/>
      <c r="DQ38" s="217"/>
      <c r="DR38" s="217"/>
      <c r="DS38" s="217"/>
      <c r="DT38" s="217"/>
      <c r="DU38" s="217"/>
      <c r="DV38" s="279"/>
      <c r="DW38" s="283">
        <v>11.1</v>
      </c>
      <c r="DX38" s="335"/>
      <c r="DY38" s="335"/>
      <c r="DZ38" s="335"/>
      <c r="EA38" s="335"/>
      <c r="EB38" s="335"/>
      <c r="EC38" s="360"/>
    </row>
    <row r="39" spans="2:133" ht="11.25" customHeight="1">
      <c r="B39" s="261" t="s">
        <v>412</v>
      </c>
      <c r="C39" s="1"/>
      <c r="D39" s="1"/>
      <c r="E39" s="1"/>
      <c r="F39" s="1"/>
      <c r="G39" s="1"/>
      <c r="H39" s="1"/>
      <c r="I39" s="1"/>
      <c r="J39" s="1"/>
      <c r="K39" s="1"/>
      <c r="L39" s="1"/>
      <c r="M39" s="1"/>
      <c r="N39" s="1"/>
      <c r="O39" s="1"/>
      <c r="P39" s="1"/>
      <c r="Q39" s="269"/>
      <c r="R39" s="274" t="s">
        <v>32</v>
      </c>
      <c r="S39" s="217"/>
      <c r="T39" s="217"/>
      <c r="U39" s="217"/>
      <c r="V39" s="217"/>
      <c r="W39" s="217"/>
      <c r="X39" s="217"/>
      <c r="Y39" s="279"/>
      <c r="Z39" s="282" t="s">
        <v>32</v>
      </c>
      <c r="AA39" s="282"/>
      <c r="AB39" s="282"/>
      <c r="AC39" s="282"/>
      <c r="AD39" s="287" t="s">
        <v>32</v>
      </c>
      <c r="AE39" s="287"/>
      <c r="AF39" s="287"/>
      <c r="AG39" s="287"/>
      <c r="AH39" s="287"/>
      <c r="AI39" s="287"/>
      <c r="AJ39" s="287"/>
      <c r="AK39" s="287"/>
      <c r="AL39" s="283" t="s">
        <v>32</v>
      </c>
      <c r="AM39" s="238"/>
      <c r="AN39" s="238"/>
      <c r="AO39" s="296"/>
      <c r="AQ39" s="302" t="s">
        <v>414</v>
      </c>
      <c r="AR39" s="111"/>
      <c r="AS39" s="111"/>
      <c r="AT39" s="111"/>
      <c r="AU39" s="111"/>
      <c r="AV39" s="111"/>
      <c r="AW39" s="111"/>
      <c r="AX39" s="111"/>
      <c r="AY39" s="310"/>
      <c r="AZ39" s="274" t="s">
        <v>32</v>
      </c>
      <c r="BA39" s="217"/>
      <c r="BB39" s="217"/>
      <c r="BC39" s="217"/>
      <c r="BD39" s="313"/>
      <c r="BE39" s="313"/>
      <c r="BF39" s="316"/>
      <c r="BG39" s="261" t="s">
        <v>408</v>
      </c>
      <c r="BH39" s="1"/>
      <c r="BI39" s="1"/>
      <c r="BJ39" s="1"/>
      <c r="BK39" s="1"/>
      <c r="BL39" s="1"/>
      <c r="BM39" s="1"/>
      <c r="BN39" s="1"/>
      <c r="BO39" s="1"/>
      <c r="BP39" s="1"/>
      <c r="BQ39" s="1"/>
      <c r="BR39" s="1"/>
      <c r="BS39" s="1"/>
      <c r="BT39" s="1"/>
      <c r="BU39" s="269"/>
      <c r="BV39" s="274">
        <v>19517</v>
      </c>
      <c r="BW39" s="217"/>
      <c r="BX39" s="217"/>
      <c r="BY39" s="217"/>
      <c r="BZ39" s="217"/>
      <c r="CA39" s="217"/>
      <c r="CB39" s="326"/>
      <c r="CD39" s="261" t="s">
        <v>417</v>
      </c>
      <c r="CE39" s="1"/>
      <c r="CF39" s="1"/>
      <c r="CG39" s="1"/>
      <c r="CH39" s="1"/>
      <c r="CI39" s="1"/>
      <c r="CJ39" s="1"/>
      <c r="CK39" s="1"/>
      <c r="CL39" s="1"/>
      <c r="CM39" s="1"/>
      <c r="CN39" s="1"/>
      <c r="CO39" s="1"/>
      <c r="CP39" s="1"/>
      <c r="CQ39" s="269"/>
      <c r="CR39" s="274">
        <v>2553596</v>
      </c>
      <c r="CS39" s="313"/>
      <c r="CT39" s="313"/>
      <c r="CU39" s="313"/>
      <c r="CV39" s="313"/>
      <c r="CW39" s="313"/>
      <c r="CX39" s="313"/>
      <c r="CY39" s="332"/>
      <c r="CZ39" s="283">
        <v>4</v>
      </c>
      <c r="DA39" s="335"/>
      <c r="DB39" s="335"/>
      <c r="DC39" s="338"/>
      <c r="DD39" s="288">
        <v>2125698</v>
      </c>
      <c r="DE39" s="313"/>
      <c r="DF39" s="313"/>
      <c r="DG39" s="313"/>
      <c r="DH39" s="313"/>
      <c r="DI39" s="313"/>
      <c r="DJ39" s="313"/>
      <c r="DK39" s="332"/>
      <c r="DL39" s="288" t="s">
        <v>32</v>
      </c>
      <c r="DM39" s="313"/>
      <c r="DN39" s="313"/>
      <c r="DO39" s="313"/>
      <c r="DP39" s="313"/>
      <c r="DQ39" s="313"/>
      <c r="DR39" s="313"/>
      <c r="DS39" s="313"/>
      <c r="DT39" s="313"/>
      <c r="DU39" s="313"/>
      <c r="DV39" s="332"/>
      <c r="DW39" s="283" t="s">
        <v>32</v>
      </c>
      <c r="DX39" s="335"/>
      <c r="DY39" s="335"/>
      <c r="DZ39" s="335"/>
      <c r="EA39" s="335"/>
      <c r="EB39" s="335"/>
      <c r="EC39" s="360"/>
    </row>
    <row r="40" spans="2:133" ht="11.25" customHeight="1">
      <c r="B40" s="261" t="s">
        <v>117</v>
      </c>
      <c r="C40" s="1"/>
      <c r="D40" s="1"/>
      <c r="E40" s="1"/>
      <c r="F40" s="1"/>
      <c r="G40" s="1"/>
      <c r="H40" s="1"/>
      <c r="I40" s="1"/>
      <c r="J40" s="1"/>
      <c r="K40" s="1"/>
      <c r="L40" s="1"/>
      <c r="M40" s="1"/>
      <c r="N40" s="1"/>
      <c r="O40" s="1"/>
      <c r="P40" s="1"/>
      <c r="Q40" s="269"/>
      <c r="R40" s="274">
        <v>126348</v>
      </c>
      <c r="S40" s="217"/>
      <c r="T40" s="217"/>
      <c r="U40" s="217"/>
      <c r="V40" s="217"/>
      <c r="W40" s="217"/>
      <c r="X40" s="217"/>
      <c r="Y40" s="279"/>
      <c r="Z40" s="282">
        <v>0.2</v>
      </c>
      <c r="AA40" s="282"/>
      <c r="AB40" s="282"/>
      <c r="AC40" s="282"/>
      <c r="AD40" s="287" t="s">
        <v>32</v>
      </c>
      <c r="AE40" s="287"/>
      <c r="AF40" s="287"/>
      <c r="AG40" s="287"/>
      <c r="AH40" s="287"/>
      <c r="AI40" s="287"/>
      <c r="AJ40" s="287"/>
      <c r="AK40" s="287"/>
      <c r="AL40" s="283" t="s">
        <v>32</v>
      </c>
      <c r="AM40" s="238"/>
      <c r="AN40" s="238"/>
      <c r="AO40" s="296"/>
      <c r="AQ40" s="302" t="s">
        <v>419</v>
      </c>
      <c r="AR40" s="111"/>
      <c r="AS40" s="111"/>
      <c r="AT40" s="111"/>
      <c r="AU40" s="111"/>
      <c r="AV40" s="111"/>
      <c r="AW40" s="111"/>
      <c r="AX40" s="111"/>
      <c r="AY40" s="310"/>
      <c r="AZ40" s="274" t="s">
        <v>32</v>
      </c>
      <c r="BA40" s="217"/>
      <c r="BB40" s="217"/>
      <c r="BC40" s="217"/>
      <c r="BD40" s="313"/>
      <c r="BE40" s="313"/>
      <c r="BF40" s="316"/>
      <c r="BG40" s="299" t="s">
        <v>197</v>
      </c>
      <c r="BH40" s="29"/>
      <c r="BI40" s="29"/>
      <c r="BJ40" s="29"/>
      <c r="BK40" s="29"/>
      <c r="BL40" s="29"/>
      <c r="BM40" s="1" t="s">
        <v>420</v>
      </c>
      <c r="BN40" s="1"/>
      <c r="BO40" s="1"/>
      <c r="BP40" s="1"/>
      <c r="BQ40" s="1"/>
      <c r="BR40" s="1"/>
      <c r="BS40" s="1"/>
      <c r="BT40" s="1"/>
      <c r="BU40" s="269"/>
      <c r="BV40" s="274">
        <v>121</v>
      </c>
      <c r="BW40" s="217"/>
      <c r="BX40" s="217"/>
      <c r="BY40" s="217"/>
      <c r="BZ40" s="217"/>
      <c r="CA40" s="217"/>
      <c r="CB40" s="326"/>
      <c r="CD40" s="261" t="s">
        <v>421</v>
      </c>
      <c r="CE40" s="1"/>
      <c r="CF40" s="1"/>
      <c r="CG40" s="1"/>
      <c r="CH40" s="1"/>
      <c r="CI40" s="1"/>
      <c r="CJ40" s="1"/>
      <c r="CK40" s="1"/>
      <c r="CL40" s="1"/>
      <c r="CM40" s="1"/>
      <c r="CN40" s="1"/>
      <c r="CO40" s="1"/>
      <c r="CP40" s="1"/>
      <c r="CQ40" s="269"/>
      <c r="CR40" s="274">
        <v>809400</v>
      </c>
      <c r="CS40" s="217"/>
      <c r="CT40" s="217"/>
      <c r="CU40" s="217"/>
      <c r="CV40" s="217"/>
      <c r="CW40" s="217"/>
      <c r="CX40" s="217"/>
      <c r="CY40" s="279"/>
      <c r="CZ40" s="283">
        <v>1.3</v>
      </c>
      <c r="DA40" s="335"/>
      <c r="DB40" s="335"/>
      <c r="DC40" s="338"/>
      <c r="DD40" s="288">
        <v>38460</v>
      </c>
      <c r="DE40" s="217"/>
      <c r="DF40" s="217"/>
      <c r="DG40" s="217"/>
      <c r="DH40" s="217"/>
      <c r="DI40" s="217"/>
      <c r="DJ40" s="217"/>
      <c r="DK40" s="279"/>
      <c r="DL40" s="288">
        <v>38437</v>
      </c>
      <c r="DM40" s="217"/>
      <c r="DN40" s="217"/>
      <c r="DO40" s="217"/>
      <c r="DP40" s="217"/>
      <c r="DQ40" s="217"/>
      <c r="DR40" s="217"/>
      <c r="DS40" s="217"/>
      <c r="DT40" s="217"/>
      <c r="DU40" s="217"/>
      <c r="DV40" s="279"/>
      <c r="DW40" s="283">
        <v>0.1</v>
      </c>
      <c r="DX40" s="335"/>
      <c r="DY40" s="335"/>
      <c r="DZ40" s="335"/>
      <c r="EA40" s="335"/>
      <c r="EB40" s="335"/>
      <c r="EC40" s="360"/>
    </row>
    <row r="41" spans="2:133" ht="11.25" customHeight="1">
      <c r="B41" s="263" t="s">
        <v>422</v>
      </c>
      <c r="C41" s="267"/>
      <c r="D41" s="267"/>
      <c r="E41" s="267"/>
      <c r="F41" s="267"/>
      <c r="G41" s="267"/>
      <c r="H41" s="267"/>
      <c r="I41" s="267"/>
      <c r="J41" s="267"/>
      <c r="K41" s="267"/>
      <c r="L41" s="267"/>
      <c r="M41" s="267"/>
      <c r="N41" s="267"/>
      <c r="O41" s="267"/>
      <c r="P41" s="267"/>
      <c r="Q41" s="271"/>
      <c r="R41" s="275">
        <v>64218735</v>
      </c>
      <c r="S41" s="277"/>
      <c r="T41" s="277"/>
      <c r="U41" s="277"/>
      <c r="V41" s="277"/>
      <c r="W41" s="277"/>
      <c r="X41" s="277"/>
      <c r="Y41" s="280"/>
      <c r="Z41" s="284">
        <v>100</v>
      </c>
      <c r="AA41" s="284"/>
      <c r="AB41" s="284"/>
      <c r="AC41" s="284"/>
      <c r="AD41" s="289">
        <v>32029661</v>
      </c>
      <c r="AE41" s="289"/>
      <c r="AF41" s="289"/>
      <c r="AG41" s="289"/>
      <c r="AH41" s="289"/>
      <c r="AI41" s="289"/>
      <c r="AJ41" s="289"/>
      <c r="AK41" s="289"/>
      <c r="AL41" s="292">
        <v>100</v>
      </c>
      <c r="AM41" s="294"/>
      <c r="AN41" s="294"/>
      <c r="AO41" s="297"/>
      <c r="AQ41" s="302" t="s">
        <v>425</v>
      </c>
      <c r="AR41" s="111"/>
      <c r="AS41" s="111"/>
      <c r="AT41" s="111"/>
      <c r="AU41" s="111"/>
      <c r="AV41" s="111"/>
      <c r="AW41" s="111"/>
      <c r="AX41" s="111"/>
      <c r="AY41" s="310"/>
      <c r="AZ41" s="274">
        <v>838139</v>
      </c>
      <c r="BA41" s="217"/>
      <c r="BB41" s="217"/>
      <c r="BC41" s="217"/>
      <c r="BD41" s="313"/>
      <c r="BE41" s="313"/>
      <c r="BF41" s="316"/>
      <c r="BG41" s="299"/>
      <c r="BH41" s="29"/>
      <c r="BI41" s="29"/>
      <c r="BJ41" s="29"/>
      <c r="BK41" s="29"/>
      <c r="BL41" s="29"/>
      <c r="BM41" s="1" t="s">
        <v>394</v>
      </c>
      <c r="BN41" s="1"/>
      <c r="BO41" s="1"/>
      <c r="BP41" s="1"/>
      <c r="BQ41" s="1"/>
      <c r="BR41" s="1"/>
      <c r="BS41" s="1"/>
      <c r="BT41" s="1"/>
      <c r="BU41" s="269"/>
      <c r="BV41" s="274">
        <v>1</v>
      </c>
      <c r="BW41" s="217"/>
      <c r="BX41" s="217"/>
      <c r="BY41" s="217"/>
      <c r="BZ41" s="217"/>
      <c r="CA41" s="217"/>
      <c r="CB41" s="326"/>
      <c r="CD41" s="261" t="s">
        <v>226</v>
      </c>
      <c r="CE41" s="1"/>
      <c r="CF41" s="1"/>
      <c r="CG41" s="1"/>
      <c r="CH41" s="1"/>
      <c r="CI41" s="1"/>
      <c r="CJ41" s="1"/>
      <c r="CK41" s="1"/>
      <c r="CL41" s="1"/>
      <c r="CM41" s="1"/>
      <c r="CN41" s="1"/>
      <c r="CO41" s="1"/>
      <c r="CP41" s="1"/>
      <c r="CQ41" s="269"/>
      <c r="CR41" s="274" t="s">
        <v>32</v>
      </c>
      <c r="CS41" s="313"/>
      <c r="CT41" s="313"/>
      <c r="CU41" s="313"/>
      <c r="CV41" s="313"/>
      <c r="CW41" s="313"/>
      <c r="CX41" s="313"/>
      <c r="CY41" s="332"/>
      <c r="CZ41" s="283" t="s">
        <v>32</v>
      </c>
      <c r="DA41" s="335"/>
      <c r="DB41" s="335"/>
      <c r="DC41" s="338"/>
      <c r="DD41" s="288" t="s">
        <v>32</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426</v>
      </c>
      <c r="AR42" s="305"/>
      <c r="AS42" s="305"/>
      <c r="AT42" s="305"/>
      <c r="AU42" s="305"/>
      <c r="AV42" s="305"/>
      <c r="AW42" s="305"/>
      <c r="AX42" s="305"/>
      <c r="AY42" s="311"/>
      <c r="AZ42" s="275">
        <v>3630786</v>
      </c>
      <c r="BA42" s="277"/>
      <c r="BB42" s="277"/>
      <c r="BC42" s="277"/>
      <c r="BD42" s="312"/>
      <c r="BE42" s="312"/>
      <c r="BF42" s="317"/>
      <c r="BG42" s="177"/>
      <c r="BH42" s="179"/>
      <c r="BI42" s="179"/>
      <c r="BJ42" s="179"/>
      <c r="BK42" s="179"/>
      <c r="BL42" s="179"/>
      <c r="BM42" s="267" t="s">
        <v>40</v>
      </c>
      <c r="BN42" s="267"/>
      <c r="BO42" s="267"/>
      <c r="BP42" s="267"/>
      <c r="BQ42" s="267"/>
      <c r="BR42" s="267"/>
      <c r="BS42" s="267"/>
      <c r="BT42" s="267"/>
      <c r="BU42" s="271"/>
      <c r="BV42" s="275">
        <v>385</v>
      </c>
      <c r="BW42" s="277"/>
      <c r="BX42" s="277"/>
      <c r="BY42" s="277"/>
      <c r="BZ42" s="277"/>
      <c r="CA42" s="277"/>
      <c r="CB42" s="327"/>
      <c r="CD42" s="261" t="s">
        <v>427</v>
      </c>
      <c r="CE42" s="1"/>
      <c r="CF42" s="1"/>
      <c r="CG42" s="1"/>
      <c r="CH42" s="1"/>
      <c r="CI42" s="1"/>
      <c r="CJ42" s="1"/>
      <c r="CK42" s="1"/>
      <c r="CL42" s="1"/>
      <c r="CM42" s="1"/>
      <c r="CN42" s="1"/>
      <c r="CO42" s="1"/>
      <c r="CP42" s="1"/>
      <c r="CQ42" s="269"/>
      <c r="CR42" s="274">
        <v>8118407</v>
      </c>
      <c r="CS42" s="313"/>
      <c r="CT42" s="313"/>
      <c r="CU42" s="313"/>
      <c r="CV42" s="313"/>
      <c r="CW42" s="313"/>
      <c r="CX42" s="313"/>
      <c r="CY42" s="332"/>
      <c r="CZ42" s="283">
        <v>12.8</v>
      </c>
      <c r="DA42" s="335"/>
      <c r="DB42" s="335"/>
      <c r="DC42" s="338"/>
      <c r="DD42" s="288">
        <v>1996538</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320</v>
      </c>
      <c r="CD43" s="261" t="s">
        <v>428</v>
      </c>
      <c r="CE43" s="1"/>
      <c r="CF43" s="1"/>
      <c r="CG43" s="1"/>
      <c r="CH43" s="1"/>
      <c r="CI43" s="1"/>
      <c r="CJ43" s="1"/>
      <c r="CK43" s="1"/>
      <c r="CL43" s="1"/>
      <c r="CM43" s="1"/>
      <c r="CN43" s="1"/>
      <c r="CO43" s="1"/>
      <c r="CP43" s="1"/>
      <c r="CQ43" s="269"/>
      <c r="CR43" s="274">
        <v>305400</v>
      </c>
      <c r="CS43" s="313"/>
      <c r="CT43" s="313"/>
      <c r="CU43" s="313"/>
      <c r="CV43" s="313"/>
      <c r="CW43" s="313"/>
      <c r="CX43" s="313"/>
      <c r="CY43" s="332"/>
      <c r="CZ43" s="283">
        <v>0.5</v>
      </c>
      <c r="DA43" s="335"/>
      <c r="DB43" s="335"/>
      <c r="DC43" s="338"/>
      <c r="DD43" s="288">
        <v>283600</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430</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251</v>
      </c>
      <c r="CE44" s="41"/>
      <c r="CF44" s="261" t="s">
        <v>423</v>
      </c>
      <c r="CG44" s="1"/>
      <c r="CH44" s="1"/>
      <c r="CI44" s="1"/>
      <c r="CJ44" s="1"/>
      <c r="CK44" s="1"/>
      <c r="CL44" s="1"/>
      <c r="CM44" s="1"/>
      <c r="CN44" s="1"/>
      <c r="CO44" s="1"/>
      <c r="CP44" s="1"/>
      <c r="CQ44" s="269"/>
      <c r="CR44" s="274">
        <v>8076980</v>
      </c>
      <c r="CS44" s="217"/>
      <c r="CT44" s="217"/>
      <c r="CU44" s="217"/>
      <c r="CV44" s="217"/>
      <c r="CW44" s="217"/>
      <c r="CX44" s="217"/>
      <c r="CY44" s="279"/>
      <c r="CZ44" s="283">
        <v>12.8</v>
      </c>
      <c r="DA44" s="238"/>
      <c r="DB44" s="238"/>
      <c r="DC44" s="285"/>
      <c r="DD44" s="288">
        <v>1955111</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432</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433</v>
      </c>
      <c r="CG45" s="1"/>
      <c r="CH45" s="1"/>
      <c r="CI45" s="1"/>
      <c r="CJ45" s="1"/>
      <c r="CK45" s="1"/>
      <c r="CL45" s="1"/>
      <c r="CM45" s="1"/>
      <c r="CN45" s="1"/>
      <c r="CO45" s="1"/>
      <c r="CP45" s="1"/>
      <c r="CQ45" s="269"/>
      <c r="CR45" s="274">
        <v>2568592</v>
      </c>
      <c r="CS45" s="313"/>
      <c r="CT45" s="313"/>
      <c r="CU45" s="313"/>
      <c r="CV45" s="313"/>
      <c r="CW45" s="313"/>
      <c r="CX45" s="313"/>
      <c r="CY45" s="332"/>
      <c r="CZ45" s="283">
        <v>4.0999999999999996</v>
      </c>
      <c r="DA45" s="335"/>
      <c r="DB45" s="335"/>
      <c r="DC45" s="338"/>
      <c r="DD45" s="288">
        <v>103163</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435</v>
      </c>
      <c r="CG46" s="1"/>
      <c r="CH46" s="1"/>
      <c r="CI46" s="1"/>
      <c r="CJ46" s="1"/>
      <c r="CK46" s="1"/>
      <c r="CL46" s="1"/>
      <c r="CM46" s="1"/>
      <c r="CN46" s="1"/>
      <c r="CO46" s="1"/>
      <c r="CP46" s="1"/>
      <c r="CQ46" s="269"/>
      <c r="CR46" s="274">
        <v>5283797</v>
      </c>
      <c r="CS46" s="217"/>
      <c r="CT46" s="217"/>
      <c r="CU46" s="217"/>
      <c r="CV46" s="217"/>
      <c r="CW46" s="217"/>
      <c r="CX46" s="217"/>
      <c r="CY46" s="279"/>
      <c r="CZ46" s="283">
        <v>8.4</v>
      </c>
      <c r="DA46" s="238"/>
      <c r="DB46" s="238"/>
      <c r="DC46" s="285"/>
      <c r="DD46" s="288">
        <v>1832987</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436</v>
      </c>
      <c r="CG47" s="1"/>
      <c r="CH47" s="1"/>
      <c r="CI47" s="1"/>
      <c r="CJ47" s="1"/>
      <c r="CK47" s="1"/>
      <c r="CL47" s="1"/>
      <c r="CM47" s="1"/>
      <c r="CN47" s="1"/>
      <c r="CO47" s="1"/>
      <c r="CP47" s="1"/>
      <c r="CQ47" s="269"/>
      <c r="CR47" s="274">
        <v>41427</v>
      </c>
      <c r="CS47" s="313"/>
      <c r="CT47" s="313"/>
      <c r="CU47" s="313"/>
      <c r="CV47" s="313"/>
      <c r="CW47" s="313"/>
      <c r="CX47" s="313"/>
      <c r="CY47" s="332"/>
      <c r="CZ47" s="283">
        <v>0.1</v>
      </c>
      <c r="DA47" s="335"/>
      <c r="DB47" s="335"/>
      <c r="DC47" s="338"/>
      <c r="DD47" s="288">
        <v>41427</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439</v>
      </c>
      <c r="CG48" s="1"/>
      <c r="CH48" s="1"/>
      <c r="CI48" s="1"/>
      <c r="CJ48" s="1"/>
      <c r="CK48" s="1"/>
      <c r="CL48" s="1"/>
      <c r="CM48" s="1"/>
      <c r="CN48" s="1"/>
      <c r="CO48" s="1"/>
      <c r="CP48" s="1"/>
      <c r="CQ48" s="269"/>
      <c r="CR48" s="274" t="s">
        <v>32</v>
      </c>
      <c r="CS48" s="217"/>
      <c r="CT48" s="217"/>
      <c r="CU48" s="217"/>
      <c r="CV48" s="217"/>
      <c r="CW48" s="217"/>
      <c r="CX48" s="217"/>
      <c r="CY48" s="279"/>
      <c r="CZ48" s="283" t="s">
        <v>32</v>
      </c>
      <c r="DA48" s="238"/>
      <c r="DB48" s="238"/>
      <c r="DC48" s="285"/>
      <c r="DD48" s="288" t="s">
        <v>32</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75</v>
      </c>
      <c r="CE49" s="267"/>
      <c r="CF49" s="267"/>
      <c r="CG49" s="267"/>
      <c r="CH49" s="267"/>
      <c r="CI49" s="267"/>
      <c r="CJ49" s="267"/>
      <c r="CK49" s="267"/>
      <c r="CL49" s="267"/>
      <c r="CM49" s="267"/>
      <c r="CN49" s="267"/>
      <c r="CO49" s="267"/>
      <c r="CP49" s="267"/>
      <c r="CQ49" s="271"/>
      <c r="CR49" s="275">
        <v>63187941</v>
      </c>
      <c r="CS49" s="312"/>
      <c r="CT49" s="312"/>
      <c r="CU49" s="312"/>
      <c r="CV49" s="312"/>
      <c r="CW49" s="312"/>
      <c r="CX49" s="312"/>
      <c r="CY49" s="333"/>
      <c r="CZ49" s="292">
        <v>100</v>
      </c>
      <c r="DA49" s="336"/>
      <c r="DB49" s="336"/>
      <c r="DC49" s="339"/>
      <c r="DD49" s="342">
        <v>40501275</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6/2UedTH4nrm+8KCrC7yXX2zUWr2Oom7x2IdgLxGvxqNzLb56b1kgkYfq1Ci4YXZ/WtiXi5xjcam58fPRb/IuQ==" saltValue="lxEUXlax5P7D3jqSI6uE8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3"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topLeftCell="A10" zoomScale="70" zoomScaleNormal="70" zoomScaleSheetLayoutView="70" workbookViewId="0"/>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440</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199</v>
      </c>
      <c r="DK2" s="707"/>
      <c r="DL2" s="707"/>
      <c r="DM2" s="707"/>
      <c r="DN2" s="707"/>
      <c r="DO2" s="710"/>
      <c r="DP2" s="368"/>
      <c r="DQ2" s="706" t="s">
        <v>147</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441</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442</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443</v>
      </c>
      <c r="B5" s="397"/>
      <c r="C5" s="397"/>
      <c r="D5" s="397"/>
      <c r="E5" s="397"/>
      <c r="F5" s="397"/>
      <c r="G5" s="397"/>
      <c r="H5" s="397"/>
      <c r="I5" s="397"/>
      <c r="J5" s="397"/>
      <c r="K5" s="397"/>
      <c r="L5" s="397"/>
      <c r="M5" s="397"/>
      <c r="N5" s="397"/>
      <c r="O5" s="397"/>
      <c r="P5" s="429"/>
      <c r="Q5" s="435" t="s">
        <v>202</v>
      </c>
      <c r="R5" s="447"/>
      <c r="S5" s="447"/>
      <c r="T5" s="447"/>
      <c r="U5" s="458"/>
      <c r="V5" s="435" t="s">
        <v>195</v>
      </c>
      <c r="W5" s="447"/>
      <c r="X5" s="447"/>
      <c r="Y5" s="447"/>
      <c r="Z5" s="458"/>
      <c r="AA5" s="435" t="s">
        <v>379</v>
      </c>
      <c r="AB5" s="447"/>
      <c r="AC5" s="447"/>
      <c r="AD5" s="447"/>
      <c r="AE5" s="447"/>
      <c r="AF5" s="504" t="s">
        <v>167</v>
      </c>
      <c r="AG5" s="447"/>
      <c r="AH5" s="447"/>
      <c r="AI5" s="447"/>
      <c r="AJ5" s="522"/>
      <c r="AK5" s="447" t="s">
        <v>445</v>
      </c>
      <c r="AL5" s="447"/>
      <c r="AM5" s="447"/>
      <c r="AN5" s="447"/>
      <c r="AO5" s="458"/>
      <c r="AP5" s="435" t="s">
        <v>34</v>
      </c>
      <c r="AQ5" s="447"/>
      <c r="AR5" s="447"/>
      <c r="AS5" s="447"/>
      <c r="AT5" s="458"/>
      <c r="AU5" s="435" t="s">
        <v>446</v>
      </c>
      <c r="AV5" s="447"/>
      <c r="AW5" s="447"/>
      <c r="AX5" s="447"/>
      <c r="AY5" s="522"/>
      <c r="AZ5" s="378"/>
      <c r="BA5" s="378"/>
      <c r="BB5" s="378"/>
      <c r="BC5" s="378"/>
      <c r="BD5" s="378"/>
      <c r="BE5" s="576"/>
      <c r="BF5" s="576"/>
      <c r="BG5" s="576"/>
      <c r="BH5" s="576"/>
      <c r="BI5" s="576"/>
      <c r="BJ5" s="576"/>
      <c r="BK5" s="576"/>
      <c r="BL5" s="576"/>
      <c r="BM5" s="576"/>
      <c r="BN5" s="576"/>
      <c r="BO5" s="576"/>
      <c r="BP5" s="576"/>
      <c r="BQ5" s="370" t="s">
        <v>332</v>
      </c>
      <c r="BR5" s="397"/>
      <c r="BS5" s="397"/>
      <c r="BT5" s="397"/>
      <c r="BU5" s="397"/>
      <c r="BV5" s="397"/>
      <c r="BW5" s="397"/>
      <c r="BX5" s="397"/>
      <c r="BY5" s="397"/>
      <c r="BZ5" s="397"/>
      <c r="CA5" s="397"/>
      <c r="CB5" s="397"/>
      <c r="CC5" s="397"/>
      <c r="CD5" s="397"/>
      <c r="CE5" s="397"/>
      <c r="CF5" s="397"/>
      <c r="CG5" s="429"/>
      <c r="CH5" s="435" t="s">
        <v>448</v>
      </c>
      <c r="CI5" s="447"/>
      <c r="CJ5" s="447"/>
      <c r="CK5" s="447"/>
      <c r="CL5" s="458"/>
      <c r="CM5" s="435" t="s">
        <v>437</v>
      </c>
      <c r="CN5" s="447"/>
      <c r="CO5" s="447"/>
      <c r="CP5" s="447"/>
      <c r="CQ5" s="458"/>
      <c r="CR5" s="435" t="s">
        <v>95</v>
      </c>
      <c r="CS5" s="447"/>
      <c r="CT5" s="447"/>
      <c r="CU5" s="447"/>
      <c r="CV5" s="458"/>
      <c r="CW5" s="435" t="s">
        <v>450</v>
      </c>
      <c r="CX5" s="447"/>
      <c r="CY5" s="447"/>
      <c r="CZ5" s="447"/>
      <c r="DA5" s="458"/>
      <c r="DB5" s="435" t="s">
        <v>371</v>
      </c>
      <c r="DC5" s="447"/>
      <c r="DD5" s="447"/>
      <c r="DE5" s="447"/>
      <c r="DF5" s="458"/>
      <c r="DG5" s="700" t="s">
        <v>346</v>
      </c>
      <c r="DH5" s="703"/>
      <c r="DI5" s="703"/>
      <c r="DJ5" s="703"/>
      <c r="DK5" s="708"/>
      <c r="DL5" s="700" t="s">
        <v>452</v>
      </c>
      <c r="DM5" s="703"/>
      <c r="DN5" s="703"/>
      <c r="DO5" s="703"/>
      <c r="DP5" s="708"/>
      <c r="DQ5" s="435" t="s">
        <v>393</v>
      </c>
      <c r="DR5" s="447"/>
      <c r="DS5" s="447"/>
      <c r="DT5" s="447"/>
      <c r="DU5" s="458"/>
      <c r="DV5" s="435" t="s">
        <v>446</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453</v>
      </c>
      <c r="C7" s="419"/>
      <c r="D7" s="419"/>
      <c r="E7" s="419"/>
      <c r="F7" s="419"/>
      <c r="G7" s="419"/>
      <c r="H7" s="419"/>
      <c r="I7" s="419"/>
      <c r="J7" s="419"/>
      <c r="K7" s="419"/>
      <c r="L7" s="419"/>
      <c r="M7" s="419"/>
      <c r="N7" s="419"/>
      <c r="O7" s="419"/>
      <c r="P7" s="431"/>
      <c r="Q7" s="437">
        <v>63000</v>
      </c>
      <c r="R7" s="449"/>
      <c r="S7" s="449"/>
      <c r="T7" s="449"/>
      <c r="U7" s="449"/>
      <c r="V7" s="449">
        <v>62104</v>
      </c>
      <c r="W7" s="449"/>
      <c r="X7" s="449"/>
      <c r="Y7" s="449"/>
      <c r="Z7" s="449"/>
      <c r="AA7" s="449">
        <v>896</v>
      </c>
      <c r="AB7" s="449"/>
      <c r="AC7" s="449"/>
      <c r="AD7" s="449"/>
      <c r="AE7" s="492"/>
      <c r="AF7" s="506">
        <v>212</v>
      </c>
      <c r="AG7" s="519"/>
      <c r="AH7" s="519"/>
      <c r="AI7" s="519"/>
      <c r="AJ7" s="524"/>
      <c r="AK7" s="532">
        <v>2980</v>
      </c>
      <c r="AL7" s="449"/>
      <c r="AM7" s="449"/>
      <c r="AN7" s="449"/>
      <c r="AO7" s="449"/>
      <c r="AP7" s="449">
        <v>64276</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46</v>
      </c>
      <c r="BT7" s="419"/>
      <c r="BU7" s="419"/>
      <c r="BV7" s="419"/>
      <c r="BW7" s="419"/>
      <c r="BX7" s="419"/>
      <c r="BY7" s="419"/>
      <c r="BZ7" s="419"/>
      <c r="CA7" s="419"/>
      <c r="CB7" s="419"/>
      <c r="CC7" s="419"/>
      <c r="CD7" s="419"/>
      <c r="CE7" s="419"/>
      <c r="CF7" s="419"/>
      <c r="CG7" s="431"/>
      <c r="CH7" s="663">
        <v>1</v>
      </c>
      <c r="CI7" s="666"/>
      <c r="CJ7" s="666"/>
      <c r="CK7" s="666"/>
      <c r="CL7" s="681"/>
      <c r="CM7" s="663">
        <v>111</v>
      </c>
      <c r="CN7" s="666"/>
      <c r="CO7" s="666"/>
      <c r="CP7" s="666"/>
      <c r="CQ7" s="681"/>
      <c r="CR7" s="663">
        <v>50</v>
      </c>
      <c r="CS7" s="666"/>
      <c r="CT7" s="666"/>
      <c r="CU7" s="666"/>
      <c r="CV7" s="681"/>
      <c r="CW7" s="663">
        <v>32</v>
      </c>
      <c r="CX7" s="666"/>
      <c r="CY7" s="666"/>
      <c r="CZ7" s="666"/>
      <c r="DA7" s="681"/>
      <c r="DB7" s="663" t="s">
        <v>32</v>
      </c>
      <c r="DC7" s="666"/>
      <c r="DD7" s="666"/>
      <c r="DE7" s="666"/>
      <c r="DF7" s="681"/>
      <c r="DG7" s="663" t="s">
        <v>32</v>
      </c>
      <c r="DH7" s="666"/>
      <c r="DI7" s="666"/>
      <c r="DJ7" s="666"/>
      <c r="DK7" s="681"/>
      <c r="DL7" s="663" t="s">
        <v>32</v>
      </c>
      <c r="DM7" s="666"/>
      <c r="DN7" s="666"/>
      <c r="DO7" s="666"/>
      <c r="DP7" s="681"/>
      <c r="DQ7" s="663" t="s">
        <v>32</v>
      </c>
      <c r="DR7" s="666"/>
      <c r="DS7" s="666"/>
      <c r="DT7" s="666"/>
      <c r="DU7" s="681"/>
      <c r="DV7" s="399"/>
      <c r="DW7" s="419"/>
      <c r="DX7" s="419"/>
      <c r="DY7" s="419"/>
      <c r="DZ7" s="717"/>
      <c r="EA7" s="576"/>
    </row>
    <row r="8" spans="1:131" s="364" customFormat="1" ht="26.25" customHeight="1">
      <c r="A8" s="373">
        <v>2</v>
      </c>
      <c r="B8" s="400" t="s">
        <v>142</v>
      </c>
      <c r="C8" s="420"/>
      <c r="D8" s="420"/>
      <c r="E8" s="420"/>
      <c r="F8" s="420"/>
      <c r="G8" s="420"/>
      <c r="H8" s="420"/>
      <c r="I8" s="420"/>
      <c r="J8" s="420"/>
      <c r="K8" s="420"/>
      <c r="L8" s="420"/>
      <c r="M8" s="420"/>
      <c r="N8" s="420"/>
      <c r="O8" s="420"/>
      <c r="P8" s="432"/>
      <c r="Q8" s="438">
        <v>27</v>
      </c>
      <c r="R8" s="450"/>
      <c r="S8" s="450"/>
      <c r="T8" s="450"/>
      <c r="U8" s="450"/>
      <c r="V8" s="450">
        <v>12</v>
      </c>
      <c r="W8" s="450"/>
      <c r="X8" s="450"/>
      <c r="Y8" s="450"/>
      <c r="Z8" s="450"/>
      <c r="AA8" s="450">
        <v>15</v>
      </c>
      <c r="AB8" s="450"/>
      <c r="AC8" s="450"/>
      <c r="AD8" s="450"/>
      <c r="AE8" s="461"/>
      <c r="AF8" s="507">
        <v>15</v>
      </c>
      <c r="AG8" s="456"/>
      <c r="AH8" s="456"/>
      <c r="AI8" s="456"/>
      <c r="AJ8" s="525"/>
      <c r="AK8" s="460" t="s">
        <v>32</v>
      </c>
      <c r="AL8" s="450"/>
      <c r="AM8" s="450"/>
      <c r="AN8" s="450"/>
      <c r="AO8" s="450"/>
      <c r="AP8" s="450" t="s">
        <v>32</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t="s">
        <v>530</v>
      </c>
      <c r="BT8" s="420"/>
      <c r="BU8" s="420"/>
      <c r="BV8" s="420"/>
      <c r="BW8" s="420"/>
      <c r="BX8" s="420"/>
      <c r="BY8" s="420"/>
      <c r="BZ8" s="420"/>
      <c r="CA8" s="420"/>
      <c r="CB8" s="420"/>
      <c r="CC8" s="420"/>
      <c r="CD8" s="420"/>
      <c r="CE8" s="420"/>
      <c r="CF8" s="420"/>
      <c r="CG8" s="432"/>
      <c r="CH8" s="444">
        <v>-9</v>
      </c>
      <c r="CI8" s="456"/>
      <c r="CJ8" s="456"/>
      <c r="CK8" s="456"/>
      <c r="CL8" s="682"/>
      <c r="CM8" s="444">
        <v>164</v>
      </c>
      <c r="CN8" s="456"/>
      <c r="CO8" s="456"/>
      <c r="CP8" s="456"/>
      <c r="CQ8" s="682"/>
      <c r="CR8" s="444">
        <v>470</v>
      </c>
      <c r="CS8" s="456"/>
      <c r="CT8" s="456"/>
      <c r="CU8" s="456"/>
      <c r="CV8" s="682"/>
      <c r="CW8" s="444" t="s">
        <v>32</v>
      </c>
      <c r="CX8" s="456"/>
      <c r="CY8" s="456"/>
      <c r="CZ8" s="456"/>
      <c r="DA8" s="682"/>
      <c r="DB8" s="444" t="s">
        <v>32</v>
      </c>
      <c r="DC8" s="456"/>
      <c r="DD8" s="456"/>
      <c r="DE8" s="456"/>
      <c r="DF8" s="682"/>
      <c r="DG8" s="444" t="s">
        <v>32</v>
      </c>
      <c r="DH8" s="456"/>
      <c r="DI8" s="456"/>
      <c r="DJ8" s="456"/>
      <c r="DK8" s="682"/>
      <c r="DL8" s="444" t="s">
        <v>32</v>
      </c>
      <c r="DM8" s="456"/>
      <c r="DN8" s="456"/>
      <c r="DO8" s="456"/>
      <c r="DP8" s="682"/>
      <c r="DQ8" s="444" t="s">
        <v>32</v>
      </c>
      <c r="DR8" s="456"/>
      <c r="DS8" s="456"/>
      <c r="DT8" s="456"/>
      <c r="DU8" s="682"/>
      <c r="DV8" s="400"/>
      <c r="DW8" s="420"/>
      <c r="DX8" s="420"/>
      <c r="DY8" s="420"/>
      <c r="DZ8" s="718"/>
      <c r="EA8" s="576"/>
    </row>
    <row r="9" spans="1:131" s="364" customFormat="1" ht="26.25" customHeight="1">
      <c r="A9" s="373">
        <v>3</v>
      </c>
      <c r="B9" s="400" t="s">
        <v>228</v>
      </c>
      <c r="C9" s="420"/>
      <c r="D9" s="420"/>
      <c r="E9" s="420"/>
      <c r="F9" s="420"/>
      <c r="G9" s="420"/>
      <c r="H9" s="420"/>
      <c r="I9" s="420"/>
      <c r="J9" s="420"/>
      <c r="K9" s="420"/>
      <c r="L9" s="420"/>
      <c r="M9" s="420"/>
      <c r="N9" s="420"/>
      <c r="O9" s="420"/>
      <c r="P9" s="432"/>
      <c r="Q9" s="438">
        <v>29</v>
      </c>
      <c r="R9" s="450"/>
      <c r="S9" s="450"/>
      <c r="T9" s="450"/>
      <c r="U9" s="450"/>
      <c r="V9" s="450">
        <v>29</v>
      </c>
      <c r="W9" s="450"/>
      <c r="X9" s="450"/>
      <c r="Y9" s="450"/>
      <c r="Z9" s="450"/>
      <c r="AA9" s="450" t="s">
        <v>32</v>
      </c>
      <c r="AB9" s="450"/>
      <c r="AC9" s="450"/>
      <c r="AD9" s="450"/>
      <c r="AE9" s="461"/>
      <c r="AF9" s="507" t="s">
        <v>32</v>
      </c>
      <c r="AG9" s="456"/>
      <c r="AH9" s="456"/>
      <c r="AI9" s="456"/>
      <c r="AJ9" s="525"/>
      <c r="AK9" s="460">
        <v>9</v>
      </c>
      <c r="AL9" s="450"/>
      <c r="AM9" s="450"/>
      <c r="AN9" s="450"/>
      <c r="AO9" s="450"/>
      <c r="AP9" s="450" t="s">
        <v>32</v>
      </c>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t="s">
        <v>531</v>
      </c>
      <c r="BT9" s="420"/>
      <c r="BU9" s="420"/>
      <c r="BV9" s="420"/>
      <c r="BW9" s="420"/>
      <c r="BX9" s="420"/>
      <c r="BY9" s="420"/>
      <c r="BZ9" s="420"/>
      <c r="CA9" s="420"/>
      <c r="CB9" s="420"/>
      <c r="CC9" s="420"/>
      <c r="CD9" s="420"/>
      <c r="CE9" s="420"/>
      <c r="CF9" s="420"/>
      <c r="CG9" s="432"/>
      <c r="CH9" s="444">
        <v>-6</v>
      </c>
      <c r="CI9" s="456"/>
      <c r="CJ9" s="456"/>
      <c r="CK9" s="456"/>
      <c r="CL9" s="682"/>
      <c r="CM9" s="444">
        <v>597</v>
      </c>
      <c r="CN9" s="456"/>
      <c r="CO9" s="456"/>
      <c r="CP9" s="456"/>
      <c r="CQ9" s="682"/>
      <c r="CR9" s="444">
        <v>5</v>
      </c>
      <c r="CS9" s="456"/>
      <c r="CT9" s="456"/>
      <c r="CU9" s="456"/>
      <c r="CV9" s="682"/>
      <c r="CW9" s="444" t="s">
        <v>32</v>
      </c>
      <c r="CX9" s="456"/>
      <c r="CY9" s="456"/>
      <c r="CZ9" s="456"/>
      <c r="DA9" s="682"/>
      <c r="DB9" s="444" t="s">
        <v>32</v>
      </c>
      <c r="DC9" s="456"/>
      <c r="DD9" s="456"/>
      <c r="DE9" s="456"/>
      <c r="DF9" s="682"/>
      <c r="DG9" s="444">
        <v>1312</v>
      </c>
      <c r="DH9" s="456"/>
      <c r="DI9" s="456"/>
      <c r="DJ9" s="456"/>
      <c r="DK9" s="682"/>
      <c r="DL9" s="444" t="s">
        <v>32</v>
      </c>
      <c r="DM9" s="456"/>
      <c r="DN9" s="456"/>
      <c r="DO9" s="456"/>
      <c r="DP9" s="682"/>
      <c r="DQ9" s="444" t="s">
        <v>32</v>
      </c>
      <c r="DR9" s="456"/>
      <c r="DS9" s="456"/>
      <c r="DT9" s="456"/>
      <c r="DU9" s="682"/>
      <c r="DV9" s="400"/>
      <c r="DW9" s="420"/>
      <c r="DX9" s="420"/>
      <c r="DY9" s="420"/>
      <c r="DZ9" s="718"/>
      <c r="EA9" s="576"/>
    </row>
    <row r="10" spans="1:131" s="364" customFormat="1" ht="26.25" customHeight="1">
      <c r="A10" s="373">
        <v>4</v>
      </c>
      <c r="B10" s="400" t="s">
        <v>454</v>
      </c>
      <c r="C10" s="420"/>
      <c r="D10" s="420"/>
      <c r="E10" s="420"/>
      <c r="F10" s="420"/>
      <c r="G10" s="420"/>
      <c r="H10" s="420"/>
      <c r="I10" s="420"/>
      <c r="J10" s="420"/>
      <c r="K10" s="420"/>
      <c r="L10" s="420"/>
      <c r="M10" s="420"/>
      <c r="N10" s="420"/>
      <c r="O10" s="420"/>
      <c r="P10" s="432"/>
      <c r="Q10" s="438">
        <v>185</v>
      </c>
      <c r="R10" s="450"/>
      <c r="S10" s="450"/>
      <c r="T10" s="450"/>
      <c r="U10" s="450"/>
      <c r="V10" s="450">
        <v>131</v>
      </c>
      <c r="W10" s="450"/>
      <c r="X10" s="450"/>
      <c r="Y10" s="450"/>
      <c r="Z10" s="450"/>
      <c r="AA10" s="450">
        <v>54</v>
      </c>
      <c r="AB10" s="450"/>
      <c r="AC10" s="450"/>
      <c r="AD10" s="450"/>
      <c r="AE10" s="461"/>
      <c r="AF10" s="507">
        <v>54</v>
      </c>
      <c r="AG10" s="456"/>
      <c r="AH10" s="456"/>
      <c r="AI10" s="456"/>
      <c r="AJ10" s="525"/>
      <c r="AK10" s="460" t="s">
        <v>32</v>
      </c>
      <c r="AL10" s="450"/>
      <c r="AM10" s="450"/>
      <c r="AN10" s="450"/>
      <c r="AO10" s="450"/>
      <c r="AP10" s="450" t="s">
        <v>32</v>
      </c>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t="s">
        <v>455</v>
      </c>
      <c r="C11" s="420"/>
      <c r="D11" s="420"/>
      <c r="E11" s="420"/>
      <c r="F11" s="420"/>
      <c r="G11" s="420"/>
      <c r="H11" s="420"/>
      <c r="I11" s="420"/>
      <c r="J11" s="420"/>
      <c r="K11" s="420"/>
      <c r="L11" s="420"/>
      <c r="M11" s="420"/>
      <c r="N11" s="420"/>
      <c r="O11" s="420"/>
      <c r="P11" s="432"/>
      <c r="Q11" s="438">
        <v>347</v>
      </c>
      <c r="R11" s="450"/>
      <c r="S11" s="450"/>
      <c r="T11" s="450"/>
      <c r="U11" s="450"/>
      <c r="V11" s="450">
        <v>342</v>
      </c>
      <c r="W11" s="450"/>
      <c r="X11" s="450"/>
      <c r="Y11" s="450"/>
      <c r="Z11" s="450"/>
      <c r="AA11" s="450">
        <v>5</v>
      </c>
      <c r="AB11" s="450"/>
      <c r="AC11" s="450"/>
      <c r="AD11" s="450"/>
      <c r="AE11" s="461"/>
      <c r="AF11" s="507">
        <v>5</v>
      </c>
      <c r="AG11" s="456"/>
      <c r="AH11" s="456"/>
      <c r="AI11" s="456"/>
      <c r="AJ11" s="525"/>
      <c r="AK11" s="460">
        <v>60</v>
      </c>
      <c r="AL11" s="450"/>
      <c r="AM11" s="450"/>
      <c r="AN11" s="450"/>
      <c r="AO11" s="450"/>
      <c r="AP11" s="450">
        <v>677</v>
      </c>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t="s">
        <v>350</v>
      </c>
      <c r="C12" s="420"/>
      <c r="D12" s="420"/>
      <c r="E12" s="420"/>
      <c r="F12" s="420"/>
      <c r="G12" s="420"/>
      <c r="H12" s="420"/>
      <c r="I12" s="420"/>
      <c r="J12" s="420"/>
      <c r="K12" s="420"/>
      <c r="L12" s="420"/>
      <c r="M12" s="420"/>
      <c r="N12" s="420"/>
      <c r="O12" s="420"/>
      <c r="P12" s="432"/>
      <c r="Q12" s="438">
        <v>760</v>
      </c>
      <c r="R12" s="450"/>
      <c r="S12" s="450"/>
      <c r="T12" s="450"/>
      <c r="U12" s="450"/>
      <c r="V12" s="450">
        <v>699</v>
      </c>
      <c r="W12" s="450"/>
      <c r="X12" s="450"/>
      <c r="Y12" s="450"/>
      <c r="Z12" s="450"/>
      <c r="AA12" s="450">
        <v>61</v>
      </c>
      <c r="AB12" s="450"/>
      <c r="AC12" s="450"/>
      <c r="AD12" s="450"/>
      <c r="AE12" s="461"/>
      <c r="AF12" s="507">
        <v>61</v>
      </c>
      <c r="AG12" s="456"/>
      <c r="AH12" s="456"/>
      <c r="AI12" s="456"/>
      <c r="AJ12" s="525"/>
      <c r="AK12" s="460">
        <v>56</v>
      </c>
      <c r="AL12" s="450"/>
      <c r="AM12" s="450"/>
      <c r="AN12" s="450"/>
      <c r="AO12" s="450"/>
      <c r="AP12" s="450">
        <v>521</v>
      </c>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301</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438</v>
      </c>
      <c r="B23" s="401" t="s">
        <v>456</v>
      </c>
      <c r="C23" s="421"/>
      <c r="D23" s="421"/>
      <c r="E23" s="421"/>
      <c r="F23" s="421"/>
      <c r="G23" s="421"/>
      <c r="H23" s="421"/>
      <c r="I23" s="421"/>
      <c r="J23" s="421"/>
      <c r="K23" s="421"/>
      <c r="L23" s="421"/>
      <c r="M23" s="421"/>
      <c r="N23" s="421"/>
      <c r="O23" s="421"/>
      <c r="P23" s="433"/>
      <c r="Q23" s="440">
        <v>64348</v>
      </c>
      <c r="R23" s="452"/>
      <c r="S23" s="452"/>
      <c r="T23" s="452"/>
      <c r="U23" s="452"/>
      <c r="V23" s="452">
        <v>63317</v>
      </c>
      <c r="W23" s="452"/>
      <c r="X23" s="452"/>
      <c r="Y23" s="452"/>
      <c r="Z23" s="452"/>
      <c r="AA23" s="452">
        <v>1031</v>
      </c>
      <c r="AB23" s="452"/>
      <c r="AC23" s="452"/>
      <c r="AD23" s="452"/>
      <c r="AE23" s="494"/>
      <c r="AF23" s="508">
        <v>347</v>
      </c>
      <c r="AG23" s="452"/>
      <c r="AH23" s="452"/>
      <c r="AI23" s="452"/>
      <c r="AJ23" s="526"/>
      <c r="AK23" s="534"/>
      <c r="AL23" s="455"/>
      <c r="AM23" s="455"/>
      <c r="AN23" s="455"/>
      <c r="AO23" s="455"/>
      <c r="AP23" s="452">
        <v>65473</v>
      </c>
      <c r="AQ23" s="452"/>
      <c r="AR23" s="452"/>
      <c r="AS23" s="452"/>
      <c r="AT23" s="452"/>
      <c r="AU23" s="567"/>
      <c r="AV23" s="567"/>
      <c r="AW23" s="567"/>
      <c r="AX23" s="567"/>
      <c r="AY23" s="590"/>
      <c r="AZ23" s="595" t="s">
        <v>32</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457</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458</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443</v>
      </c>
      <c r="B26" s="397"/>
      <c r="C26" s="397"/>
      <c r="D26" s="397"/>
      <c r="E26" s="397"/>
      <c r="F26" s="397"/>
      <c r="G26" s="397"/>
      <c r="H26" s="397"/>
      <c r="I26" s="397"/>
      <c r="J26" s="397"/>
      <c r="K26" s="397"/>
      <c r="L26" s="397"/>
      <c r="M26" s="397"/>
      <c r="N26" s="397"/>
      <c r="O26" s="397"/>
      <c r="P26" s="429"/>
      <c r="Q26" s="435" t="s">
        <v>460</v>
      </c>
      <c r="R26" s="447"/>
      <c r="S26" s="447"/>
      <c r="T26" s="447"/>
      <c r="U26" s="458"/>
      <c r="V26" s="435" t="s">
        <v>449</v>
      </c>
      <c r="W26" s="447"/>
      <c r="X26" s="447"/>
      <c r="Y26" s="447"/>
      <c r="Z26" s="458"/>
      <c r="AA26" s="435" t="s">
        <v>163</v>
      </c>
      <c r="AB26" s="447"/>
      <c r="AC26" s="447"/>
      <c r="AD26" s="447"/>
      <c r="AE26" s="447"/>
      <c r="AF26" s="509" t="s">
        <v>463</v>
      </c>
      <c r="AG26" s="520"/>
      <c r="AH26" s="520"/>
      <c r="AI26" s="520"/>
      <c r="AJ26" s="527"/>
      <c r="AK26" s="447" t="s">
        <v>464</v>
      </c>
      <c r="AL26" s="447"/>
      <c r="AM26" s="447"/>
      <c r="AN26" s="447"/>
      <c r="AO26" s="458"/>
      <c r="AP26" s="435" t="s">
        <v>413</v>
      </c>
      <c r="AQ26" s="447"/>
      <c r="AR26" s="447"/>
      <c r="AS26" s="447"/>
      <c r="AT26" s="458"/>
      <c r="AU26" s="435" t="s">
        <v>466</v>
      </c>
      <c r="AV26" s="447"/>
      <c r="AW26" s="447"/>
      <c r="AX26" s="447"/>
      <c r="AY26" s="458"/>
      <c r="AZ26" s="435" t="s">
        <v>10</v>
      </c>
      <c r="BA26" s="447"/>
      <c r="BB26" s="447"/>
      <c r="BC26" s="447"/>
      <c r="BD26" s="458"/>
      <c r="BE26" s="435" t="s">
        <v>446</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312</v>
      </c>
      <c r="C28" s="419"/>
      <c r="D28" s="419"/>
      <c r="E28" s="419"/>
      <c r="F28" s="419"/>
      <c r="G28" s="419"/>
      <c r="H28" s="419"/>
      <c r="I28" s="419"/>
      <c r="J28" s="419"/>
      <c r="K28" s="419"/>
      <c r="L28" s="419"/>
      <c r="M28" s="419"/>
      <c r="N28" s="419"/>
      <c r="O28" s="419"/>
      <c r="P28" s="431"/>
      <c r="Q28" s="441">
        <v>11116</v>
      </c>
      <c r="R28" s="453"/>
      <c r="S28" s="453"/>
      <c r="T28" s="453"/>
      <c r="U28" s="453"/>
      <c r="V28" s="453">
        <v>11076</v>
      </c>
      <c r="W28" s="453"/>
      <c r="X28" s="453"/>
      <c r="Y28" s="453"/>
      <c r="Z28" s="453"/>
      <c r="AA28" s="453">
        <v>39</v>
      </c>
      <c r="AB28" s="453"/>
      <c r="AC28" s="453"/>
      <c r="AD28" s="453"/>
      <c r="AE28" s="495"/>
      <c r="AF28" s="511">
        <v>39</v>
      </c>
      <c r="AG28" s="453"/>
      <c r="AH28" s="453"/>
      <c r="AI28" s="453"/>
      <c r="AJ28" s="529"/>
      <c r="AK28" s="535">
        <v>971</v>
      </c>
      <c r="AL28" s="453"/>
      <c r="AM28" s="453"/>
      <c r="AN28" s="453"/>
      <c r="AO28" s="453"/>
      <c r="AP28" s="453" t="s">
        <v>32</v>
      </c>
      <c r="AQ28" s="453"/>
      <c r="AR28" s="453"/>
      <c r="AS28" s="453"/>
      <c r="AT28" s="453"/>
      <c r="AU28" s="453" t="s">
        <v>32</v>
      </c>
      <c r="AV28" s="453"/>
      <c r="AW28" s="453"/>
      <c r="AX28" s="453"/>
      <c r="AY28" s="453"/>
      <c r="AZ28" s="596" t="s">
        <v>32</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467</v>
      </c>
      <c r="C29" s="420"/>
      <c r="D29" s="420"/>
      <c r="E29" s="420"/>
      <c r="F29" s="420"/>
      <c r="G29" s="420"/>
      <c r="H29" s="420"/>
      <c r="I29" s="420"/>
      <c r="J29" s="420"/>
      <c r="K29" s="420"/>
      <c r="L29" s="420"/>
      <c r="M29" s="420"/>
      <c r="N29" s="420"/>
      <c r="O29" s="420"/>
      <c r="P29" s="432"/>
      <c r="Q29" s="438">
        <v>11168</v>
      </c>
      <c r="R29" s="450"/>
      <c r="S29" s="450"/>
      <c r="T29" s="450"/>
      <c r="U29" s="450"/>
      <c r="V29" s="450">
        <v>11007</v>
      </c>
      <c r="W29" s="450"/>
      <c r="X29" s="450"/>
      <c r="Y29" s="450"/>
      <c r="Z29" s="450"/>
      <c r="AA29" s="450">
        <v>161</v>
      </c>
      <c r="AB29" s="450"/>
      <c r="AC29" s="450"/>
      <c r="AD29" s="450"/>
      <c r="AE29" s="461"/>
      <c r="AF29" s="507">
        <v>161</v>
      </c>
      <c r="AG29" s="456"/>
      <c r="AH29" s="456"/>
      <c r="AI29" s="456"/>
      <c r="AJ29" s="525"/>
      <c r="AK29" s="460">
        <v>1675</v>
      </c>
      <c r="AL29" s="450"/>
      <c r="AM29" s="450"/>
      <c r="AN29" s="450"/>
      <c r="AO29" s="450"/>
      <c r="AP29" s="450" t="s">
        <v>32</v>
      </c>
      <c r="AQ29" s="450"/>
      <c r="AR29" s="450"/>
      <c r="AS29" s="450"/>
      <c r="AT29" s="450"/>
      <c r="AU29" s="450" t="s">
        <v>32</v>
      </c>
      <c r="AV29" s="450"/>
      <c r="AW29" s="450"/>
      <c r="AX29" s="450"/>
      <c r="AY29" s="450"/>
      <c r="AZ29" s="597" t="s">
        <v>32</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470</v>
      </c>
      <c r="C30" s="420"/>
      <c r="D30" s="420"/>
      <c r="E30" s="420"/>
      <c r="F30" s="420"/>
      <c r="G30" s="420"/>
      <c r="H30" s="420"/>
      <c r="I30" s="420"/>
      <c r="J30" s="420"/>
      <c r="K30" s="420"/>
      <c r="L30" s="420"/>
      <c r="M30" s="420"/>
      <c r="N30" s="420"/>
      <c r="O30" s="420"/>
      <c r="P30" s="432"/>
      <c r="Q30" s="438">
        <v>2254</v>
      </c>
      <c r="R30" s="450"/>
      <c r="S30" s="450"/>
      <c r="T30" s="450"/>
      <c r="U30" s="450"/>
      <c r="V30" s="450">
        <v>2232</v>
      </c>
      <c r="W30" s="450"/>
      <c r="X30" s="450"/>
      <c r="Y30" s="450"/>
      <c r="Z30" s="450"/>
      <c r="AA30" s="450">
        <v>22</v>
      </c>
      <c r="AB30" s="450"/>
      <c r="AC30" s="450"/>
      <c r="AD30" s="450"/>
      <c r="AE30" s="461"/>
      <c r="AF30" s="507">
        <v>22</v>
      </c>
      <c r="AG30" s="456"/>
      <c r="AH30" s="456"/>
      <c r="AI30" s="456"/>
      <c r="AJ30" s="525"/>
      <c r="AK30" s="460">
        <v>378</v>
      </c>
      <c r="AL30" s="450"/>
      <c r="AM30" s="450"/>
      <c r="AN30" s="450"/>
      <c r="AO30" s="450"/>
      <c r="AP30" s="450" t="s">
        <v>32</v>
      </c>
      <c r="AQ30" s="450"/>
      <c r="AR30" s="450"/>
      <c r="AS30" s="450"/>
      <c r="AT30" s="450"/>
      <c r="AU30" s="450" t="s">
        <v>32</v>
      </c>
      <c r="AV30" s="450"/>
      <c r="AW30" s="450"/>
      <c r="AX30" s="450"/>
      <c r="AY30" s="450"/>
      <c r="AZ30" s="597" t="s">
        <v>32</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166</v>
      </c>
      <c r="C31" s="420"/>
      <c r="D31" s="420"/>
      <c r="E31" s="420"/>
      <c r="F31" s="420"/>
      <c r="G31" s="420"/>
      <c r="H31" s="420"/>
      <c r="I31" s="420"/>
      <c r="J31" s="420"/>
      <c r="K31" s="420"/>
      <c r="L31" s="420"/>
      <c r="M31" s="420"/>
      <c r="N31" s="420"/>
      <c r="O31" s="420"/>
      <c r="P31" s="432"/>
      <c r="Q31" s="438">
        <v>3689</v>
      </c>
      <c r="R31" s="450"/>
      <c r="S31" s="450"/>
      <c r="T31" s="450"/>
      <c r="U31" s="450"/>
      <c r="V31" s="450">
        <v>3738</v>
      </c>
      <c r="W31" s="450"/>
      <c r="X31" s="450"/>
      <c r="Y31" s="450"/>
      <c r="Z31" s="450"/>
      <c r="AA31" s="450">
        <v>-48</v>
      </c>
      <c r="AB31" s="450"/>
      <c r="AC31" s="450"/>
      <c r="AD31" s="450"/>
      <c r="AE31" s="461"/>
      <c r="AF31" s="507">
        <v>536</v>
      </c>
      <c r="AG31" s="456"/>
      <c r="AH31" s="456"/>
      <c r="AI31" s="456"/>
      <c r="AJ31" s="525"/>
      <c r="AK31" s="460">
        <v>1302</v>
      </c>
      <c r="AL31" s="450"/>
      <c r="AM31" s="450"/>
      <c r="AN31" s="450"/>
      <c r="AO31" s="450"/>
      <c r="AP31" s="450">
        <v>25624</v>
      </c>
      <c r="AQ31" s="450"/>
      <c r="AR31" s="450"/>
      <c r="AS31" s="450"/>
      <c r="AT31" s="450"/>
      <c r="AU31" s="450">
        <v>17752</v>
      </c>
      <c r="AV31" s="450"/>
      <c r="AW31" s="450"/>
      <c r="AX31" s="450"/>
      <c r="AY31" s="450"/>
      <c r="AZ31" s="597" t="s">
        <v>32</v>
      </c>
      <c r="BA31" s="597"/>
      <c r="BB31" s="597"/>
      <c r="BC31" s="597"/>
      <c r="BD31" s="597"/>
      <c r="BE31" s="565" t="s">
        <v>26</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472</v>
      </c>
      <c r="C32" s="420"/>
      <c r="D32" s="420"/>
      <c r="E32" s="420"/>
      <c r="F32" s="420"/>
      <c r="G32" s="420"/>
      <c r="H32" s="420"/>
      <c r="I32" s="420"/>
      <c r="J32" s="420"/>
      <c r="K32" s="420"/>
      <c r="L32" s="420"/>
      <c r="M32" s="420"/>
      <c r="N32" s="420"/>
      <c r="O32" s="420"/>
      <c r="P32" s="432"/>
      <c r="Q32" s="438">
        <v>4</v>
      </c>
      <c r="R32" s="450"/>
      <c r="S32" s="450"/>
      <c r="T32" s="450"/>
      <c r="U32" s="450"/>
      <c r="V32" s="450">
        <v>34</v>
      </c>
      <c r="W32" s="450"/>
      <c r="X32" s="450"/>
      <c r="Y32" s="450"/>
      <c r="Z32" s="450"/>
      <c r="AA32" s="450">
        <v>-30</v>
      </c>
      <c r="AB32" s="450"/>
      <c r="AC32" s="450"/>
      <c r="AD32" s="450"/>
      <c r="AE32" s="461"/>
      <c r="AF32" s="507">
        <v>656</v>
      </c>
      <c r="AG32" s="456"/>
      <c r="AH32" s="456"/>
      <c r="AI32" s="456"/>
      <c r="AJ32" s="525"/>
      <c r="AK32" s="460" t="s">
        <v>32</v>
      </c>
      <c r="AL32" s="450"/>
      <c r="AM32" s="450"/>
      <c r="AN32" s="450"/>
      <c r="AO32" s="450"/>
      <c r="AP32" s="450" t="s">
        <v>32</v>
      </c>
      <c r="AQ32" s="450"/>
      <c r="AR32" s="450"/>
      <c r="AS32" s="450"/>
      <c r="AT32" s="450"/>
      <c r="AU32" s="450" t="s">
        <v>32</v>
      </c>
      <c r="AV32" s="450"/>
      <c r="AW32" s="450"/>
      <c r="AX32" s="450"/>
      <c r="AY32" s="450"/>
      <c r="AZ32" s="597" t="s">
        <v>32</v>
      </c>
      <c r="BA32" s="597"/>
      <c r="BB32" s="597"/>
      <c r="BC32" s="597"/>
      <c r="BD32" s="597"/>
      <c r="BE32" s="565" t="s">
        <v>26</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7"/>
      <c r="AG33" s="456"/>
      <c r="AH33" s="456"/>
      <c r="AI33" s="456"/>
      <c r="AJ33" s="525"/>
      <c r="AK33" s="460"/>
      <c r="AL33" s="450"/>
      <c r="AM33" s="450"/>
      <c r="AN33" s="450"/>
      <c r="AO33" s="450"/>
      <c r="AP33" s="450"/>
      <c r="AQ33" s="450"/>
      <c r="AR33" s="450"/>
      <c r="AS33" s="450"/>
      <c r="AT33" s="450"/>
      <c r="AU33" s="450"/>
      <c r="AV33" s="450"/>
      <c r="AW33" s="450"/>
      <c r="AX33" s="450"/>
      <c r="AY33" s="450"/>
      <c r="AZ33" s="597"/>
      <c r="BA33" s="597"/>
      <c r="BB33" s="597"/>
      <c r="BC33" s="597"/>
      <c r="BD33" s="597"/>
      <c r="BE33" s="565"/>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39</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438</v>
      </c>
      <c r="B63" s="401" t="s">
        <v>77</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1415</v>
      </c>
      <c r="AG63" s="452"/>
      <c r="AH63" s="452"/>
      <c r="AI63" s="452"/>
      <c r="AJ63" s="526"/>
      <c r="AK63" s="534"/>
      <c r="AL63" s="455"/>
      <c r="AM63" s="455"/>
      <c r="AN63" s="455"/>
      <c r="AO63" s="455"/>
      <c r="AP63" s="452">
        <v>25624</v>
      </c>
      <c r="AQ63" s="452"/>
      <c r="AR63" s="452"/>
      <c r="AS63" s="452"/>
      <c r="AT63" s="452"/>
      <c r="AU63" s="452">
        <v>17752</v>
      </c>
      <c r="AV63" s="452"/>
      <c r="AW63" s="452"/>
      <c r="AX63" s="452"/>
      <c r="AY63" s="452"/>
      <c r="AZ63" s="599"/>
      <c r="BA63" s="599"/>
      <c r="BB63" s="599"/>
      <c r="BC63" s="599"/>
      <c r="BD63" s="599"/>
      <c r="BE63" s="567"/>
      <c r="BF63" s="567"/>
      <c r="BG63" s="567"/>
      <c r="BH63" s="567"/>
      <c r="BI63" s="590"/>
      <c r="BJ63" s="595" t="s">
        <v>32</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248</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225</v>
      </c>
      <c r="B66" s="397"/>
      <c r="C66" s="397"/>
      <c r="D66" s="397"/>
      <c r="E66" s="397"/>
      <c r="F66" s="397"/>
      <c r="G66" s="397"/>
      <c r="H66" s="397"/>
      <c r="I66" s="397"/>
      <c r="J66" s="397"/>
      <c r="K66" s="397"/>
      <c r="L66" s="397"/>
      <c r="M66" s="397"/>
      <c r="N66" s="397"/>
      <c r="O66" s="397"/>
      <c r="P66" s="429"/>
      <c r="Q66" s="435" t="s">
        <v>460</v>
      </c>
      <c r="R66" s="447"/>
      <c r="S66" s="447"/>
      <c r="T66" s="447"/>
      <c r="U66" s="458"/>
      <c r="V66" s="435" t="s">
        <v>449</v>
      </c>
      <c r="W66" s="447"/>
      <c r="X66" s="447"/>
      <c r="Y66" s="447"/>
      <c r="Z66" s="458"/>
      <c r="AA66" s="435" t="s">
        <v>163</v>
      </c>
      <c r="AB66" s="447"/>
      <c r="AC66" s="447"/>
      <c r="AD66" s="447"/>
      <c r="AE66" s="458"/>
      <c r="AF66" s="512" t="s">
        <v>463</v>
      </c>
      <c r="AG66" s="520"/>
      <c r="AH66" s="520"/>
      <c r="AI66" s="520"/>
      <c r="AJ66" s="530"/>
      <c r="AK66" s="435" t="s">
        <v>464</v>
      </c>
      <c r="AL66" s="397"/>
      <c r="AM66" s="397"/>
      <c r="AN66" s="397"/>
      <c r="AO66" s="429"/>
      <c r="AP66" s="435" t="s">
        <v>413</v>
      </c>
      <c r="AQ66" s="447"/>
      <c r="AR66" s="447"/>
      <c r="AS66" s="447"/>
      <c r="AT66" s="458"/>
      <c r="AU66" s="435" t="s">
        <v>473</v>
      </c>
      <c r="AV66" s="447"/>
      <c r="AW66" s="447"/>
      <c r="AX66" s="447"/>
      <c r="AY66" s="458"/>
      <c r="AZ66" s="435" t="s">
        <v>446</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532</v>
      </c>
      <c r="C68" s="419"/>
      <c r="D68" s="419"/>
      <c r="E68" s="419"/>
      <c r="F68" s="419"/>
      <c r="G68" s="419"/>
      <c r="H68" s="419"/>
      <c r="I68" s="419"/>
      <c r="J68" s="419"/>
      <c r="K68" s="419"/>
      <c r="L68" s="419"/>
      <c r="M68" s="419"/>
      <c r="N68" s="419"/>
      <c r="O68" s="419"/>
      <c r="P68" s="431"/>
      <c r="Q68" s="437">
        <v>28484</v>
      </c>
      <c r="R68" s="449"/>
      <c r="S68" s="449"/>
      <c r="T68" s="449"/>
      <c r="U68" s="449"/>
      <c r="V68" s="449">
        <v>26108</v>
      </c>
      <c r="W68" s="449"/>
      <c r="X68" s="449"/>
      <c r="Y68" s="449"/>
      <c r="Z68" s="449"/>
      <c r="AA68" s="449">
        <v>2376</v>
      </c>
      <c r="AB68" s="449"/>
      <c r="AC68" s="449"/>
      <c r="AD68" s="449"/>
      <c r="AE68" s="449"/>
      <c r="AF68" s="449">
        <v>33444</v>
      </c>
      <c r="AG68" s="449"/>
      <c r="AH68" s="449"/>
      <c r="AI68" s="449"/>
      <c r="AJ68" s="449"/>
      <c r="AK68" s="449" t="s">
        <v>32</v>
      </c>
      <c r="AL68" s="449"/>
      <c r="AM68" s="449"/>
      <c r="AN68" s="449"/>
      <c r="AO68" s="449"/>
      <c r="AP68" s="449">
        <v>52772</v>
      </c>
      <c r="AQ68" s="449"/>
      <c r="AR68" s="449"/>
      <c r="AS68" s="449"/>
      <c r="AT68" s="449"/>
      <c r="AU68" s="449">
        <v>1634</v>
      </c>
      <c r="AV68" s="449"/>
      <c r="AW68" s="449"/>
      <c r="AX68" s="449"/>
      <c r="AY68" s="449"/>
      <c r="AZ68" s="564" t="s">
        <v>258</v>
      </c>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533</v>
      </c>
      <c r="C69" s="420"/>
      <c r="D69" s="420"/>
      <c r="E69" s="420"/>
      <c r="F69" s="420"/>
      <c r="G69" s="420"/>
      <c r="H69" s="420"/>
      <c r="I69" s="420"/>
      <c r="J69" s="420"/>
      <c r="K69" s="420"/>
      <c r="L69" s="420"/>
      <c r="M69" s="420"/>
      <c r="N69" s="420"/>
      <c r="O69" s="420"/>
      <c r="P69" s="432"/>
      <c r="Q69" s="438">
        <v>2686</v>
      </c>
      <c r="R69" s="450"/>
      <c r="S69" s="450"/>
      <c r="T69" s="450"/>
      <c r="U69" s="450"/>
      <c r="V69" s="450">
        <v>2395</v>
      </c>
      <c r="W69" s="450"/>
      <c r="X69" s="450"/>
      <c r="Y69" s="450"/>
      <c r="Z69" s="450"/>
      <c r="AA69" s="450">
        <v>291</v>
      </c>
      <c r="AB69" s="450"/>
      <c r="AC69" s="450"/>
      <c r="AD69" s="450"/>
      <c r="AE69" s="450"/>
      <c r="AF69" s="450">
        <v>3807</v>
      </c>
      <c r="AG69" s="450"/>
      <c r="AH69" s="450"/>
      <c r="AI69" s="450"/>
      <c r="AJ69" s="450"/>
      <c r="AK69" s="450" t="s">
        <v>32</v>
      </c>
      <c r="AL69" s="450"/>
      <c r="AM69" s="450"/>
      <c r="AN69" s="450"/>
      <c r="AO69" s="450"/>
      <c r="AP69" s="450">
        <v>10260</v>
      </c>
      <c r="AQ69" s="450"/>
      <c r="AR69" s="450"/>
      <c r="AS69" s="450"/>
      <c r="AT69" s="450"/>
      <c r="AU69" s="450" t="s">
        <v>32</v>
      </c>
      <c r="AV69" s="450"/>
      <c r="AW69" s="450"/>
      <c r="AX69" s="450"/>
      <c r="AY69" s="450"/>
      <c r="AZ69" s="565" t="s">
        <v>258</v>
      </c>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534</v>
      </c>
      <c r="C70" s="420"/>
      <c r="D70" s="420"/>
      <c r="E70" s="420"/>
      <c r="F70" s="420"/>
      <c r="G70" s="420"/>
      <c r="H70" s="420"/>
      <c r="I70" s="420"/>
      <c r="J70" s="420"/>
      <c r="K70" s="420"/>
      <c r="L70" s="420"/>
      <c r="M70" s="420"/>
      <c r="N70" s="420"/>
      <c r="O70" s="420"/>
      <c r="P70" s="432"/>
      <c r="Q70" s="438">
        <v>1693</v>
      </c>
      <c r="R70" s="450"/>
      <c r="S70" s="450"/>
      <c r="T70" s="450"/>
      <c r="U70" s="450"/>
      <c r="V70" s="450">
        <v>1693</v>
      </c>
      <c r="W70" s="450"/>
      <c r="X70" s="450"/>
      <c r="Y70" s="450"/>
      <c r="Z70" s="450"/>
      <c r="AA70" s="450">
        <v>0</v>
      </c>
      <c r="AB70" s="450"/>
      <c r="AC70" s="450"/>
      <c r="AD70" s="450"/>
      <c r="AE70" s="450"/>
      <c r="AF70" s="450">
        <v>0</v>
      </c>
      <c r="AG70" s="450"/>
      <c r="AH70" s="450"/>
      <c r="AI70" s="450"/>
      <c r="AJ70" s="450"/>
      <c r="AK70" s="450">
        <v>130</v>
      </c>
      <c r="AL70" s="450"/>
      <c r="AM70" s="450"/>
      <c r="AN70" s="450"/>
      <c r="AO70" s="450"/>
      <c r="AP70" s="450" t="s">
        <v>32</v>
      </c>
      <c r="AQ70" s="450"/>
      <c r="AR70" s="450"/>
      <c r="AS70" s="450"/>
      <c r="AT70" s="450"/>
      <c r="AU70" s="450" t="s">
        <v>32</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535</v>
      </c>
      <c r="C71" s="420"/>
      <c r="D71" s="420"/>
      <c r="E71" s="420"/>
      <c r="F71" s="420"/>
      <c r="G71" s="420"/>
      <c r="H71" s="420"/>
      <c r="I71" s="420"/>
      <c r="J71" s="420"/>
      <c r="K71" s="420"/>
      <c r="L71" s="420"/>
      <c r="M71" s="420"/>
      <c r="N71" s="420"/>
      <c r="O71" s="420"/>
      <c r="P71" s="432"/>
      <c r="Q71" s="438">
        <v>475317</v>
      </c>
      <c r="R71" s="450"/>
      <c r="S71" s="450"/>
      <c r="T71" s="450"/>
      <c r="U71" s="450"/>
      <c r="V71" s="450">
        <v>471522</v>
      </c>
      <c r="W71" s="450"/>
      <c r="X71" s="450"/>
      <c r="Y71" s="450"/>
      <c r="Z71" s="450"/>
      <c r="AA71" s="450">
        <v>3795</v>
      </c>
      <c r="AB71" s="450"/>
      <c r="AC71" s="450"/>
      <c r="AD71" s="450"/>
      <c r="AE71" s="450"/>
      <c r="AF71" s="450">
        <v>3795</v>
      </c>
      <c r="AG71" s="450"/>
      <c r="AH71" s="450"/>
      <c r="AI71" s="450"/>
      <c r="AJ71" s="450"/>
      <c r="AK71" s="450">
        <v>1144</v>
      </c>
      <c r="AL71" s="450"/>
      <c r="AM71" s="450"/>
      <c r="AN71" s="450"/>
      <c r="AO71" s="450"/>
      <c r="AP71" s="450" t="s">
        <v>32</v>
      </c>
      <c r="AQ71" s="450"/>
      <c r="AR71" s="450"/>
      <c r="AS71" s="450"/>
      <c r="AT71" s="450"/>
      <c r="AU71" s="450" t="s">
        <v>32</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537</v>
      </c>
      <c r="C72" s="420"/>
      <c r="D72" s="420"/>
      <c r="E72" s="420"/>
      <c r="F72" s="420"/>
      <c r="G72" s="420"/>
      <c r="H72" s="420"/>
      <c r="I72" s="420"/>
      <c r="J72" s="420"/>
      <c r="K72" s="420"/>
      <c r="L72" s="420"/>
      <c r="M72" s="420"/>
      <c r="N72" s="420"/>
      <c r="O72" s="420"/>
      <c r="P72" s="432"/>
      <c r="Q72" s="438">
        <v>99687</v>
      </c>
      <c r="R72" s="450"/>
      <c r="S72" s="450"/>
      <c r="T72" s="450"/>
      <c r="U72" s="450"/>
      <c r="V72" s="450">
        <v>93720</v>
      </c>
      <c r="W72" s="450"/>
      <c r="X72" s="450"/>
      <c r="Y72" s="450"/>
      <c r="Z72" s="450"/>
      <c r="AA72" s="450">
        <v>5967</v>
      </c>
      <c r="AB72" s="450"/>
      <c r="AC72" s="450"/>
      <c r="AD72" s="450"/>
      <c r="AE72" s="450"/>
      <c r="AF72" s="450">
        <v>10437</v>
      </c>
      <c r="AG72" s="450"/>
      <c r="AH72" s="450"/>
      <c r="AI72" s="450"/>
      <c r="AJ72" s="450"/>
      <c r="AK72" s="450" t="s">
        <v>32</v>
      </c>
      <c r="AL72" s="450"/>
      <c r="AM72" s="450"/>
      <c r="AN72" s="450"/>
      <c r="AO72" s="450"/>
      <c r="AP72" s="450">
        <v>175</v>
      </c>
      <c r="AQ72" s="450"/>
      <c r="AR72" s="450"/>
      <c r="AS72" s="450"/>
      <c r="AT72" s="450"/>
      <c r="AU72" s="450" t="s">
        <v>32</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538</v>
      </c>
      <c r="C73" s="420"/>
      <c r="D73" s="420"/>
      <c r="E73" s="420"/>
      <c r="F73" s="420"/>
      <c r="G73" s="420"/>
      <c r="H73" s="420"/>
      <c r="I73" s="420"/>
      <c r="J73" s="420"/>
      <c r="K73" s="420"/>
      <c r="L73" s="420"/>
      <c r="M73" s="420"/>
      <c r="N73" s="420"/>
      <c r="O73" s="420"/>
      <c r="P73" s="432"/>
      <c r="Q73" s="438">
        <v>5013</v>
      </c>
      <c r="R73" s="450"/>
      <c r="S73" s="450"/>
      <c r="T73" s="450"/>
      <c r="U73" s="450"/>
      <c r="V73" s="450">
        <v>4979</v>
      </c>
      <c r="W73" s="450"/>
      <c r="X73" s="450"/>
      <c r="Y73" s="450"/>
      <c r="Z73" s="450"/>
      <c r="AA73" s="450">
        <v>34</v>
      </c>
      <c r="AB73" s="450"/>
      <c r="AC73" s="450"/>
      <c r="AD73" s="450"/>
      <c r="AE73" s="450"/>
      <c r="AF73" s="450">
        <v>34</v>
      </c>
      <c r="AG73" s="450"/>
      <c r="AH73" s="450"/>
      <c r="AI73" s="450"/>
      <c r="AJ73" s="450"/>
      <c r="AK73" s="450" t="s">
        <v>32</v>
      </c>
      <c r="AL73" s="450"/>
      <c r="AM73" s="450"/>
      <c r="AN73" s="450"/>
      <c r="AO73" s="450"/>
      <c r="AP73" s="450" t="s">
        <v>32</v>
      </c>
      <c r="AQ73" s="450"/>
      <c r="AR73" s="450"/>
      <c r="AS73" s="450"/>
      <c r="AT73" s="450"/>
      <c r="AU73" s="450" t="s">
        <v>32</v>
      </c>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c r="C74" s="420"/>
      <c r="D74" s="420"/>
      <c r="E74" s="420"/>
      <c r="F74" s="420"/>
      <c r="G74" s="420"/>
      <c r="H74" s="420"/>
      <c r="I74" s="420"/>
      <c r="J74" s="420"/>
      <c r="K74" s="420"/>
      <c r="L74" s="420"/>
      <c r="M74" s="420"/>
      <c r="N74" s="420"/>
      <c r="O74" s="420"/>
      <c r="P74" s="432"/>
      <c r="Q74" s="438"/>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c r="C75" s="420"/>
      <c r="D75" s="420"/>
      <c r="E75" s="420"/>
      <c r="F75" s="420"/>
      <c r="G75" s="420"/>
      <c r="H75" s="420"/>
      <c r="I75" s="420"/>
      <c r="J75" s="420"/>
      <c r="K75" s="420"/>
      <c r="L75" s="420"/>
      <c r="M75" s="420"/>
      <c r="N75" s="420"/>
      <c r="O75" s="420"/>
      <c r="P75" s="432"/>
      <c r="Q75" s="444"/>
      <c r="R75" s="456"/>
      <c r="S75" s="456"/>
      <c r="T75" s="456"/>
      <c r="U75" s="460"/>
      <c r="V75" s="461"/>
      <c r="W75" s="456"/>
      <c r="X75" s="456"/>
      <c r="Y75" s="456"/>
      <c r="Z75" s="460"/>
      <c r="AA75" s="461"/>
      <c r="AB75" s="456"/>
      <c r="AC75" s="456"/>
      <c r="AD75" s="456"/>
      <c r="AE75" s="460"/>
      <c r="AF75" s="461"/>
      <c r="AG75" s="456"/>
      <c r="AH75" s="456"/>
      <c r="AI75" s="456"/>
      <c r="AJ75" s="460"/>
      <c r="AK75" s="461"/>
      <c r="AL75" s="456"/>
      <c r="AM75" s="456"/>
      <c r="AN75" s="456"/>
      <c r="AO75" s="460"/>
      <c r="AP75" s="461"/>
      <c r="AQ75" s="456"/>
      <c r="AR75" s="456"/>
      <c r="AS75" s="456"/>
      <c r="AT75" s="460"/>
      <c r="AU75" s="461"/>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c r="C76" s="420"/>
      <c r="D76" s="420"/>
      <c r="E76" s="420"/>
      <c r="F76" s="420"/>
      <c r="G76" s="420"/>
      <c r="H76" s="420"/>
      <c r="I76" s="420"/>
      <c r="J76" s="420"/>
      <c r="K76" s="420"/>
      <c r="L76" s="420"/>
      <c r="M76" s="420"/>
      <c r="N76" s="420"/>
      <c r="O76" s="420"/>
      <c r="P76" s="432"/>
      <c r="Q76" s="444"/>
      <c r="R76" s="456"/>
      <c r="S76" s="456"/>
      <c r="T76" s="456"/>
      <c r="U76" s="460"/>
      <c r="V76" s="461"/>
      <c r="W76" s="456"/>
      <c r="X76" s="456"/>
      <c r="Y76" s="456"/>
      <c r="Z76" s="460"/>
      <c r="AA76" s="461"/>
      <c r="AB76" s="456"/>
      <c r="AC76" s="456"/>
      <c r="AD76" s="456"/>
      <c r="AE76" s="460"/>
      <c r="AF76" s="461"/>
      <c r="AG76" s="456"/>
      <c r="AH76" s="456"/>
      <c r="AI76" s="456"/>
      <c r="AJ76" s="460"/>
      <c r="AK76" s="461"/>
      <c r="AL76" s="456"/>
      <c r="AM76" s="456"/>
      <c r="AN76" s="456"/>
      <c r="AO76" s="460"/>
      <c r="AP76" s="461"/>
      <c r="AQ76" s="456"/>
      <c r="AR76" s="456"/>
      <c r="AS76" s="456"/>
      <c r="AT76" s="460"/>
      <c r="AU76" s="461"/>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438</v>
      </c>
      <c r="B88" s="401" t="s">
        <v>326</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51517</v>
      </c>
      <c r="AG88" s="452"/>
      <c r="AH88" s="452"/>
      <c r="AI88" s="452"/>
      <c r="AJ88" s="452"/>
      <c r="AK88" s="455"/>
      <c r="AL88" s="455"/>
      <c r="AM88" s="455"/>
      <c r="AN88" s="455"/>
      <c r="AO88" s="455"/>
      <c r="AP88" s="452">
        <v>63207</v>
      </c>
      <c r="AQ88" s="452"/>
      <c r="AR88" s="452"/>
      <c r="AS88" s="452"/>
      <c r="AT88" s="452"/>
      <c r="AU88" s="452">
        <v>1634</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438</v>
      </c>
      <c r="BR102" s="401" t="s">
        <v>474</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v>525</v>
      </c>
      <c r="CS102" s="604"/>
      <c r="CT102" s="604"/>
      <c r="CU102" s="604"/>
      <c r="CV102" s="697"/>
      <c r="CW102" s="696">
        <v>32</v>
      </c>
      <c r="CX102" s="604"/>
      <c r="CY102" s="604"/>
      <c r="CZ102" s="604"/>
      <c r="DA102" s="697"/>
      <c r="DB102" s="696" t="s">
        <v>32</v>
      </c>
      <c r="DC102" s="604"/>
      <c r="DD102" s="604"/>
      <c r="DE102" s="604"/>
      <c r="DF102" s="697"/>
      <c r="DG102" s="696">
        <v>1312</v>
      </c>
      <c r="DH102" s="604"/>
      <c r="DI102" s="604"/>
      <c r="DJ102" s="604"/>
      <c r="DK102" s="697"/>
      <c r="DL102" s="696" t="s">
        <v>32</v>
      </c>
      <c r="DM102" s="604"/>
      <c r="DN102" s="604"/>
      <c r="DO102" s="604"/>
      <c r="DP102" s="697"/>
      <c r="DQ102" s="696" t="s">
        <v>32</v>
      </c>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475</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476</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322</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477</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478</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479</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481</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461</v>
      </c>
      <c r="AB109" s="406"/>
      <c r="AC109" s="406"/>
      <c r="AD109" s="406"/>
      <c r="AE109" s="469"/>
      <c r="AF109" s="480" t="s">
        <v>483</v>
      </c>
      <c r="AG109" s="406"/>
      <c r="AH109" s="406"/>
      <c r="AI109" s="406"/>
      <c r="AJ109" s="469"/>
      <c r="AK109" s="480" t="s">
        <v>395</v>
      </c>
      <c r="AL109" s="406"/>
      <c r="AM109" s="406"/>
      <c r="AN109" s="406"/>
      <c r="AO109" s="469"/>
      <c r="AP109" s="480" t="s">
        <v>484</v>
      </c>
      <c r="AQ109" s="406"/>
      <c r="AR109" s="406"/>
      <c r="AS109" s="406"/>
      <c r="AT109" s="555"/>
      <c r="AU109" s="383" t="s">
        <v>481</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461</v>
      </c>
      <c r="BR109" s="406"/>
      <c r="BS109" s="406"/>
      <c r="BT109" s="406"/>
      <c r="BU109" s="469"/>
      <c r="BV109" s="480" t="s">
        <v>483</v>
      </c>
      <c r="BW109" s="406"/>
      <c r="BX109" s="406"/>
      <c r="BY109" s="406"/>
      <c r="BZ109" s="469"/>
      <c r="CA109" s="480" t="s">
        <v>395</v>
      </c>
      <c r="CB109" s="406"/>
      <c r="CC109" s="406"/>
      <c r="CD109" s="406"/>
      <c r="CE109" s="469"/>
      <c r="CF109" s="655" t="s">
        <v>484</v>
      </c>
      <c r="CG109" s="655"/>
      <c r="CH109" s="655"/>
      <c r="CI109" s="655"/>
      <c r="CJ109" s="655"/>
      <c r="CK109" s="480" t="s">
        <v>485</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461</v>
      </c>
      <c r="DH109" s="406"/>
      <c r="DI109" s="406"/>
      <c r="DJ109" s="406"/>
      <c r="DK109" s="469"/>
      <c r="DL109" s="480" t="s">
        <v>483</v>
      </c>
      <c r="DM109" s="406"/>
      <c r="DN109" s="406"/>
      <c r="DO109" s="406"/>
      <c r="DP109" s="469"/>
      <c r="DQ109" s="480" t="s">
        <v>395</v>
      </c>
      <c r="DR109" s="406"/>
      <c r="DS109" s="406"/>
      <c r="DT109" s="406"/>
      <c r="DU109" s="469"/>
      <c r="DV109" s="480" t="s">
        <v>484</v>
      </c>
      <c r="DW109" s="406"/>
      <c r="DX109" s="406"/>
      <c r="DY109" s="406"/>
      <c r="DZ109" s="555"/>
    </row>
    <row r="110" spans="1:131" s="365" customFormat="1" ht="26.25" customHeight="1">
      <c r="A110" s="384" t="s">
        <v>235</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6529059</v>
      </c>
      <c r="AB110" s="487"/>
      <c r="AC110" s="487"/>
      <c r="AD110" s="487"/>
      <c r="AE110" s="498"/>
      <c r="AF110" s="514">
        <v>6821001</v>
      </c>
      <c r="AG110" s="487"/>
      <c r="AH110" s="487"/>
      <c r="AI110" s="487"/>
      <c r="AJ110" s="498"/>
      <c r="AK110" s="514">
        <v>6813224</v>
      </c>
      <c r="AL110" s="487"/>
      <c r="AM110" s="487"/>
      <c r="AN110" s="487"/>
      <c r="AO110" s="498"/>
      <c r="AP110" s="538">
        <v>26.4</v>
      </c>
      <c r="AQ110" s="546"/>
      <c r="AR110" s="546"/>
      <c r="AS110" s="546"/>
      <c r="AT110" s="556"/>
      <c r="AU110" s="568" t="s">
        <v>111</v>
      </c>
      <c r="AV110" s="577"/>
      <c r="AW110" s="577"/>
      <c r="AX110" s="577"/>
      <c r="AY110" s="577"/>
      <c r="AZ110" s="424" t="s">
        <v>274</v>
      </c>
      <c r="BA110" s="407"/>
      <c r="BB110" s="407"/>
      <c r="BC110" s="407"/>
      <c r="BD110" s="407"/>
      <c r="BE110" s="407"/>
      <c r="BF110" s="407"/>
      <c r="BG110" s="407"/>
      <c r="BH110" s="407"/>
      <c r="BI110" s="407"/>
      <c r="BJ110" s="407"/>
      <c r="BK110" s="407"/>
      <c r="BL110" s="407"/>
      <c r="BM110" s="407"/>
      <c r="BN110" s="407"/>
      <c r="BO110" s="407"/>
      <c r="BP110" s="470"/>
      <c r="BQ110" s="632">
        <v>70956709</v>
      </c>
      <c r="BR110" s="640"/>
      <c r="BS110" s="640"/>
      <c r="BT110" s="640"/>
      <c r="BU110" s="640"/>
      <c r="BV110" s="640">
        <v>68386908</v>
      </c>
      <c r="BW110" s="640"/>
      <c r="BX110" s="640"/>
      <c r="BY110" s="640"/>
      <c r="BZ110" s="640"/>
      <c r="CA110" s="640">
        <v>65473437</v>
      </c>
      <c r="CB110" s="640"/>
      <c r="CC110" s="640"/>
      <c r="CD110" s="640"/>
      <c r="CE110" s="640"/>
      <c r="CF110" s="656">
        <v>253.4</v>
      </c>
      <c r="CG110" s="660"/>
      <c r="CH110" s="660"/>
      <c r="CI110" s="660"/>
      <c r="CJ110" s="660"/>
      <c r="CK110" s="672" t="s">
        <v>106</v>
      </c>
      <c r="CL110" s="412"/>
      <c r="CM110" s="424" t="s">
        <v>486</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32</v>
      </c>
      <c r="DH110" s="640"/>
      <c r="DI110" s="640"/>
      <c r="DJ110" s="640"/>
      <c r="DK110" s="640"/>
      <c r="DL110" s="640" t="s">
        <v>32</v>
      </c>
      <c r="DM110" s="640"/>
      <c r="DN110" s="640"/>
      <c r="DO110" s="640"/>
      <c r="DP110" s="640"/>
      <c r="DQ110" s="640" t="s">
        <v>32</v>
      </c>
      <c r="DR110" s="640"/>
      <c r="DS110" s="640"/>
      <c r="DT110" s="640"/>
      <c r="DU110" s="640"/>
      <c r="DV110" s="712" t="s">
        <v>32</v>
      </c>
      <c r="DW110" s="712"/>
      <c r="DX110" s="712"/>
      <c r="DY110" s="712"/>
      <c r="DZ110" s="721"/>
    </row>
    <row r="111" spans="1:131" s="365" customFormat="1" ht="26.25" customHeight="1">
      <c r="A111" s="385" t="s">
        <v>373</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32</v>
      </c>
      <c r="AB111" s="446"/>
      <c r="AC111" s="446"/>
      <c r="AD111" s="446"/>
      <c r="AE111" s="499"/>
      <c r="AF111" s="515" t="s">
        <v>32</v>
      </c>
      <c r="AG111" s="446"/>
      <c r="AH111" s="446"/>
      <c r="AI111" s="446"/>
      <c r="AJ111" s="499"/>
      <c r="AK111" s="515" t="s">
        <v>32</v>
      </c>
      <c r="AL111" s="446"/>
      <c r="AM111" s="446"/>
      <c r="AN111" s="446"/>
      <c r="AO111" s="499"/>
      <c r="AP111" s="539" t="s">
        <v>32</v>
      </c>
      <c r="AQ111" s="547"/>
      <c r="AR111" s="547"/>
      <c r="AS111" s="547"/>
      <c r="AT111" s="557"/>
      <c r="AU111" s="569"/>
      <c r="AV111" s="578"/>
      <c r="AW111" s="578"/>
      <c r="AX111" s="578"/>
      <c r="AY111" s="578"/>
      <c r="AZ111" s="425" t="s">
        <v>487</v>
      </c>
      <c r="BA111" s="378"/>
      <c r="BB111" s="378"/>
      <c r="BC111" s="378"/>
      <c r="BD111" s="378"/>
      <c r="BE111" s="378"/>
      <c r="BF111" s="378"/>
      <c r="BG111" s="378"/>
      <c r="BH111" s="378"/>
      <c r="BI111" s="378"/>
      <c r="BJ111" s="378"/>
      <c r="BK111" s="378"/>
      <c r="BL111" s="378"/>
      <c r="BM111" s="378"/>
      <c r="BN111" s="378"/>
      <c r="BO111" s="378"/>
      <c r="BP111" s="472"/>
      <c r="BQ111" s="633">
        <v>179027</v>
      </c>
      <c r="BR111" s="641"/>
      <c r="BS111" s="641"/>
      <c r="BT111" s="641"/>
      <c r="BU111" s="641"/>
      <c r="BV111" s="641">
        <v>680297</v>
      </c>
      <c r="BW111" s="641"/>
      <c r="BX111" s="641"/>
      <c r="BY111" s="641"/>
      <c r="BZ111" s="641"/>
      <c r="CA111" s="641">
        <v>1595688</v>
      </c>
      <c r="CB111" s="641"/>
      <c r="CC111" s="641"/>
      <c r="CD111" s="641"/>
      <c r="CE111" s="641"/>
      <c r="CF111" s="657">
        <v>6.2</v>
      </c>
      <c r="CG111" s="661"/>
      <c r="CH111" s="661"/>
      <c r="CI111" s="661"/>
      <c r="CJ111" s="661"/>
      <c r="CK111" s="673"/>
      <c r="CL111" s="413"/>
      <c r="CM111" s="425" t="s">
        <v>451</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32</v>
      </c>
      <c r="DH111" s="641"/>
      <c r="DI111" s="641"/>
      <c r="DJ111" s="641"/>
      <c r="DK111" s="641"/>
      <c r="DL111" s="641" t="s">
        <v>32</v>
      </c>
      <c r="DM111" s="641"/>
      <c r="DN111" s="641"/>
      <c r="DO111" s="641"/>
      <c r="DP111" s="641"/>
      <c r="DQ111" s="641" t="s">
        <v>32</v>
      </c>
      <c r="DR111" s="641"/>
      <c r="DS111" s="641"/>
      <c r="DT111" s="641"/>
      <c r="DU111" s="641"/>
      <c r="DV111" s="713" t="s">
        <v>32</v>
      </c>
      <c r="DW111" s="713"/>
      <c r="DX111" s="713"/>
      <c r="DY111" s="713"/>
      <c r="DZ111" s="722"/>
    </row>
    <row r="112" spans="1:131" s="365" customFormat="1" ht="26.25" customHeight="1">
      <c r="A112" s="386" t="s">
        <v>482</v>
      </c>
      <c r="B112" s="409"/>
      <c r="C112" s="378" t="s">
        <v>20</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32</v>
      </c>
      <c r="AB112" s="446"/>
      <c r="AC112" s="446"/>
      <c r="AD112" s="446"/>
      <c r="AE112" s="499"/>
      <c r="AF112" s="515" t="s">
        <v>32</v>
      </c>
      <c r="AG112" s="446"/>
      <c r="AH112" s="446"/>
      <c r="AI112" s="446"/>
      <c r="AJ112" s="499"/>
      <c r="AK112" s="515" t="s">
        <v>32</v>
      </c>
      <c r="AL112" s="446"/>
      <c r="AM112" s="446"/>
      <c r="AN112" s="446"/>
      <c r="AO112" s="499"/>
      <c r="AP112" s="539" t="s">
        <v>32</v>
      </c>
      <c r="AQ112" s="547"/>
      <c r="AR112" s="547"/>
      <c r="AS112" s="547"/>
      <c r="AT112" s="557"/>
      <c r="AU112" s="569"/>
      <c r="AV112" s="578"/>
      <c r="AW112" s="578"/>
      <c r="AX112" s="578"/>
      <c r="AY112" s="578"/>
      <c r="AZ112" s="425" t="s">
        <v>488</v>
      </c>
      <c r="BA112" s="378"/>
      <c r="BB112" s="378"/>
      <c r="BC112" s="378"/>
      <c r="BD112" s="378"/>
      <c r="BE112" s="378"/>
      <c r="BF112" s="378"/>
      <c r="BG112" s="378"/>
      <c r="BH112" s="378"/>
      <c r="BI112" s="378"/>
      <c r="BJ112" s="378"/>
      <c r="BK112" s="378"/>
      <c r="BL112" s="378"/>
      <c r="BM112" s="378"/>
      <c r="BN112" s="378"/>
      <c r="BO112" s="378"/>
      <c r="BP112" s="472"/>
      <c r="BQ112" s="633">
        <v>21977079</v>
      </c>
      <c r="BR112" s="641"/>
      <c r="BS112" s="641"/>
      <c r="BT112" s="641"/>
      <c r="BU112" s="641"/>
      <c r="BV112" s="641">
        <v>17611215</v>
      </c>
      <c r="BW112" s="641"/>
      <c r="BX112" s="641"/>
      <c r="BY112" s="641"/>
      <c r="BZ112" s="641"/>
      <c r="CA112" s="641">
        <v>17752442</v>
      </c>
      <c r="CB112" s="641"/>
      <c r="CC112" s="641"/>
      <c r="CD112" s="641"/>
      <c r="CE112" s="641"/>
      <c r="CF112" s="657">
        <v>68.7</v>
      </c>
      <c r="CG112" s="661"/>
      <c r="CH112" s="661"/>
      <c r="CI112" s="661"/>
      <c r="CJ112" s="661"/>
      <c r="CK112" s="673"/>
      <c r="CL112" s="413"/>
      <c r="CM112" s="425" t="s">
        <v>489</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32</v>
      </c>
      <c r="DH112" s="641"/>
      <c r="DI112" s="641"/>
      <c r="DJ112" s="641"/>
      <c r="DK112" s="641"/>
      <c r="DL112" s="641" t="s">
        <v>32</v>
      </c>
      <c r="DM112" s="641"/>
      <c r="DN112" s="641"/>
      <c r="DO112" s="641"/>
      <c r="DP112" s="641"/>
      <c r="DQ112" s="641" t="s">
        <v>32</v>
      </c>
      <c r="DR112" s="641"/>
      <c r="DS112" s="641"/>
      <c r="DT112" s="641"/>
      <c r="DU112" s="641"/>
      <c r="DV112" s="713" t="s">
        <v>32</v>
      </c>
      <c r="DW112" s="713"/>
      <c r="DX112" s="713"/>
      <c r="DY112" s="713"/>
      <c r="DZ112" s="722"/>
    </row>
    <row r="113" spans="1:130" s="365" customFormat="1" ht="26.25" customHeight="1">
      <c r="A113" s="387"/>
      <c r="B113" s="410"/>
      <c r="C113" s="378" t="s">
        <v>71</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1475854</v>
      </c>
      <c r="AB113" s="446"/>
      <c r="AC113" s="446"/>
      <c r="AD113" s="446"/>
      <c r="AE113" s="499"/>
      <c r="AF113" s="515">
        <v>1268195</v>
      </c>
      <c r="AG113" s="446"/>
      <c r="AH113" s="446"/>
      <c r="AI113" s="446"/>
      <c r="AJ113" s="499"/>
      <c r="AK113" s="515">
        <v>1171935</v>
      </c>
      <c r="AL113" s="446"/>
      <c r="AM113" s="446"/>
      <c r="AN113" s="446"/>
      <c r="AO113" s="499"/>
      <c r="AP113" s="539">
        <v>4.5</v>
      </c>
      <c r="AQ113" s="547"/>
      <c r="AR113" s="547"/>
      <c r="AS113" s="547"/>
      <c r="AT113" s="557"/>
      <c r="AU113" s="569"/>
      <c r="AV113" s="578"/>
      <c r="AW113" s="578"/>
      <c r="AX113" s="578"/>
      <c r="AY113" s="578"/>
      <c r="AZ113" s="425" t="s">
        <v>490</v>
      </c>
      <c r="BA113" s="378"/>
      <c r="BB113" s="378"/>
      <c r="BC113" s="378"/>
      <c r="BD113" s="378"/>
      <c r="BE113" s="378"/>
      <c r="BF113" s="378"/>
      <c r="BG113" s="378"/>
      <c r="BH113" s="378"/>
      <c r="BI113" s="378"/>
      <c r="BJ113" s="378"/>
      <c r="BK113" s="378"/>
      <c r="BL113" s="378"/>
      <c r="BM113" s="378"/>
      <c r="BN113" s="378"/>
      <c r="BO113" s="378"/>
      <c r="BP113" s="472"/>
      <c r="BQ113" s="633" t="s">
        <v>32</v>
      </c>
      <c r="BR113" s="641"/>
      <c r="BS113" s="641"/>
      <c r="BT113" s="641"/>
      <c r="BU113" s="641"/>
      <c r="BV113" s="641">
        <v>1752369</v>
      </c>
      <c r="BW113" s="641"/>
      <c r="BX113" s="641"/>
      <c r="BY113" s="641"/>
      <c r="BZ113" s="641"/>
      <c r="CA113" s="641">
        <v>1633626</v>
      </c>
      <c r="CB113" s="641"/>
      <c r="CC113" s="641"/>
      <c r="CD113" s="641"/>
      <c r="CE113" s="641"/>
      <c r="CF113" s="657">
        <v>6.3</v>
      </c>
      <c r="CG113" s="661"/>
      <c r="CH113" s="661"/>
      <c r="CI113" s="661"/>
      <c r="CJ113" s="661"/>
      <c r="CK113" s="673"/>
      <c r="CL113" s="413"/>
      <c r="CM113" s="425" t="s">
        <v>60</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32</v>
      </c>
      <c r="DH113" s="446"/>
      <c r="DI113" s="446"/>
      <c r="DJ113" s="446"/>
      <c r="DK113" s="499"/>
      <c r="DL113" s="515" t="s">
        <v>32</v>
      </c>
      <c r="DM113" s="446"/>
      <c r="DN113" s="446"/>
      <c r="DO113" s="446"/>
      <c r="DP113" s="499"/>
      <c r="DQ113" s="515" t="s">
        <v>32</v>
      </c>
      <c r="DR113" s="446"/>
      <c r="DS113" s="446"/>
      <c r="DT113" s="446"/>
      <c r="DU113" s="499"/>
      <c r="DV113" s="539" t="s">
        <v>32</v>
      </c>
      <c r="DW113" s="547"/>
      <c r="DX113" s="547"/>
      <c r="DY113" s="547"/>
      <c r="DZ113" s="557"/>
    </row>
    <row r="114" spans="1:130" s="365" customFormat="1" ht="26.25" customHeight="1">
      <c r="A114" s="387"/>
      <c r="B114" s="410"/>
      <c r="C114" s="378" t="s">
        <v>418</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t="s">
        <v>32</v>
      </c>
      <c r="AB114" s="446"/>
      <c r="AC114" s="446"/>
      <c r="AD114" s="446"/>
      <c r="AE114" s="499"/>
      <c r="AF114" s="515">
        <v>181865</v>
      </c>
      <c r="AG114" s="446"/>
      <c r="AH114" s="446"/>
      <c r="AI114" s="446"/>
      <c r="AJ114" s="499"/>
      <c r="AK114" s="515">
        <v>164940</v>
      </c>
      <c r="AL114" s="446"/>
      <c r="AM114" s="446"/>
      <c r="AN114" s="446"/>
      <c r="AO114" s="499"/>
      <c r="AP114" s="539">
        <v>0.6</v>
      </c>
      <c r="AQ114" s="547"/>
      <c r="AR114" s="547"/>
      <c r="AS114" s="547"/>
      <c r="AT114" s="557"/>
      <c r="AU114" s="569"/>
      <c r="AV114" s="578"/>
      <c r="AW114" s="578"/>
      <c r="AX114" s="578"/>
      <c r="AY114" s="578"/>
      <c r="AZ114" s="425" t="s">
        <v>492</v>
      </c>
      <c r="BA114" s="378"/>
      <c r="BB114" s="378"/>
      <c r="BC114" s="378"/>
      <c r="BD114" s="378"/>
      <c r="BE114" s="378"/>
      <c r="BF114" s="378"/>
      <c r="BG114" s="378"/>
      <c r="BH114" s="378"/>
      <c r="BI114" s="378"/>
      <c r="BJ114" s="378"/>
      <c r="BK114" s="378"/>
      <c r="BL114" s="378"/>
      <c r="BM114" s="378"/>
      <c r="BN114" s="378"/>
      <c r="BO114" s="378"/>
      <c r="BP114" s="472"/>
      <c r="BQ114" s="633">
        <v>7410931</v>
      </c>
      <c r="BR114" s="641"/>
      <c r="BS114" s="641"/>
      <c r="BT114" s="641"/>
      <c r="BU114" s="641"/>
      <c r="BV114" s="641">
        <v>7381254</v>
      </c>
      <c r="BW114" s="641"/>
      <c r="BX114" s="641"/>
      <c r="BY114" s="641"/>
      <c r="BZ114" s="641"/>
      <c r="CA114" s="641">
        <v>7280027</v>
      </c>
      <c r="CB114" s="641"/>
      <c r="CC114" s="641"/>
      <c r="CD114" s="641"/>
      <c r="CE114" s="641"/>
      <c r="CF114" s="657">
        <v>28.2</v>
      </c>
      <c r="CG114" s="661"/>
      <c r="CH114" s="661"/>
      <c r="CI114" s="661"/>
      <c r="CJ114" s="661"/>
      <c r="CK114" s="673"/>
      <c r="CL114" s="413"/>
      <c r="CM114" s="425" t="s">
        <v>65</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32</v>
      </c>
      <c r="DH114" s="446"/>
      <c r="DI114" s="446"/>
      <c r="DJ114" s="446"/>
      <c r="DK114" s="499"/>
      <c r="DL114" s="515" t="s">
        <v>32</v>
      </c>
      <c r="DM114" s="446"/>
      <c r="DN114" s="446"/>
      <c r="DO114" s="446"/>
      <c r="DP114" s="499"/>
      <c r="DQ114" s="515" t="s">
        <v>32</v>
      </c>
      <c r="DR114" s="446"/>
      <c r="DS114" s="446"/>
      <c r="DT114" s="446"/>
      <c r="DU114" s="499"/>
      <c r="DV114" s="539" t="s">
        <v>32</v>
      </c>
      <c r="DW114" s="547"/>
      <c r="DX114" s="547"/>
      <c r="DY114" s="547"/>
      <c r="DZ114" s="557"/>
    </row>
    <row r="115" spans="1:130" s="365" customFormat="1" ht="26.25" customHeight="1">
      <c r="A115" s="387"/>
      <c r="B115" s="410"/>
      <c r="C115" s="378" t="s">
        <v>399</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v>9163</v>
      </c>
      <c r="AB115" s="446"/>
      <c r="AC115" s="446"/>
      <c r="AD115" s="446"/>
      <c r="AE115" s="499"/>
      <c r="AF115" s="515">
        <v>9131</v>
      </c>
      <c r="AG115" s="446"/>
      <c r="AH115" s="446"/>
      <c r="AI115" s="446"/>
      <c r="AJ115" s="499"/>
      <c r="AK115" s="515">
        <v>6909</v>
      </c>
      <c r="AL115" s="446"/>
      <c r="AM115" s="446"/>
      <c r="AN115" s="446"/>
      <c r="AO115" s="499"/>
      <c r="AP115" s="539">
        <v>0</v>
      </c>
      <c r="AQ115" s="547"/>
      <c r="AR115" s="547"/>
      <c r="AS115" s="547"/>
      <c r="AT115" s="557"/>
      <c r="AU115" s="569"/>
      <c r="AV115" s="578"/>
      <c r="AW115" s="578"/>
      <c r="AX115" s="578"/>
      <c r="AY115" s="578"/>
      <c r="AZ115" s="425" t="s">
        <v>465</v>
      </c>
      <c r="BA115" s="378"/>
      <c r="BB115" s="378"/>
      <c r="BC115" s="378"/>
      <c r="BD115" s="378"/>
      <c r="BE115" s="378"/>
      <c r="BF115" s="378"/>
      <c r="BG115" s="378"/>
      <c r="BH115" s="378"/>
      <c r="BI115" s="378"/>
      <c r="BJ115" s="378"/>
      <c r="BK115" s="378"/>
      <c r="BL115" s="378"/>
      <c r="BM115" s="378"/>
      <c r="BN115" s="378"/>
      <c r="BO115" s="378"/>
      <c r="BP115" s="472"/>
      <c r="BQ115" s="633">
        <v>1004</v>
      </c>
      <c r="BR115" s="641"/>
      <c r="BS115" s="641"/>
      <c r="BT115" s="641"/>
      <c r="BU115" s="641"/>
      <c r="BV115" s="641" t="s">
        <v>32</v>
      </c>
      <c r="BW115" s="641"/>
      <c r="BX115" s="641"/>
      <c r="BY115" s="641"/>
      <c r="BZ115" s="641"/>
      <c r="CA115" s="641">
        <v>15223</v>
      </c>
      <c r="CB115" s="641"/>
      <c r="CC115" s="641"/>
      <c r="CD115" s="641"/>
      <c r="CE115" s="641"/>
      <c r="CF115" s="657">
        <v>0.1</v>
      </c>
      <c r="CG115" s="661"/>
      <c r="CH115" s="661"/>
      <c r="CI115" s="661"/>
      <c r="CJ115" s="661"/>
      <c r="CK115" s="673"/>
      <c r="CL115" s="413"/>
      <c r="CM115" s="425" t="s">
        <v>237</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v>158320</v>
      </c>
      <c r="DH115" s="446"/>
      <c r="DI115" s="446"/>
      <c r="DJ115" s="446"/>
      <c r="DK115" s="499"/>
      <c r="DL115" s="515">
        <v>662859</v>
      </c>
      <c r="DM115" s="446"/>
      <c r="DN115" s="446"/>
      <c r="DO115" s="446"/>
      <c r="DP115" s="499"/>
      <c r="DQ115" s="515">
        <v>1590309</v>
      </c>
      <c r="DR115" s="446"/>
      <c r="DS115" s="446"/>
      <c r="DT115" s="446"/>
      <c r="DU115" s="499"/>
      <c r="DV115" s="539">
        <v>6.2</v>
      </c>
      <c r="DW115" s="547"/>
      <c r="DX115" s="547"/>
      <c r="DY115" s="547"/>
      <c r="DZ115" s="557"/>
    </row>
    <row r="116" spans="1:130" s="365" customFormat="1" ht="26.25" customHeight="1">
      <c r="A116" s="388"/>
      <c r="B116" s="411"/>
      <c r="C116" s="423" t="s">
        <v>286</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32</v>
      </c>
      <c r="AB116" s="446"/>
      <c r="AC116" s="446"/>
      <c r="AD116" s="446"/>
      <c r="AE116" s="499"/>
      <c r="AF116" s="515" t="s">
        <v>32</v>
      </c>
      <c r="AG116" s="446"/>
      <c r="AH116" s="446"/>
      <c r="AI116" s="446"/>
      <c r="AJ116" s="499"/>
      <c r="AK116" s="515" t="s">
        <v>32</v>
      </c>
      <c r="AL116" s="446"/>
      <c r="AM116" s="446"/>
      <c r="AN116" s="446"/>
      <c r="AO116" s="499"/>
      <c r="AP116" s="539" t="s">
        <v>32</v>
      </c>
      <c r="AQ116" s="547"/>
      <c r="AR116" s="547"/>
      <c r="AS116" s="547"/>
      <c r="AT116" s="557"/>
      <c r="AU116" s="569"/>
      <c r="AV116" s="578"/>
      <c r="AW116" s="578"/>
      <c r="AX116" s="578"/>
      <c r="AY116" s="578"/>
      <c r="AZ116" s="602" t="s">
        <v>334</v>
      </c>
      <c r="BA116" s="605"/>
      <c r="BB116" s="605"/>
      <c r="BC116" s="605"/>
      <c r="BD116" s="605"/>
      <c r="BE116" s="605"/>
      <c r="BF116" s="605"/>
      <c r="BG116" s="605"/>
      <c r="BH116" s="605"/>
      <c r="BI116" s="605"/>
      <c r="BJ116" s="605"/>
      <c r="BK116" s="605"/>
      <c r="BL116" s="605"/>
      <c r="BM116" s="605"/>
      <c r="BN116" s="605"/>
      <c r="BO116" s="605"/>
      <c r="BP116" s="628"/>
      <c r="BQ116" s="633" t="s">
        <v>32</v>
      </c>
      <c r="BR116" s="641"/>
      <c r="BS116" s="641"/>
      <c r="BT116" s="641"/>
      <c r="BU116" s="641"/>
      <c r="BV116" s="641" t="s">
        <v>32</v>
      </c>
      <c r="BW116" s="641"/>
      <c r="BX116" s="641"/>
      <c r="BY116" s="641"/>
      <c r="BZ116" s="641"/>
      <c r="CA116" s="641" t="s">
        <v>32</v>
      </c>
      <c r="CB116" s="641"/>
      <c r="CC116" s="641"/>
      <c r="CD116" s="641"/>
      <c r="CE116" s="641"/>
      <c r="CF116" s="657" t="s">
        <v>32</v>
      </c>
      <c r="CG116" s="661"/>
      <c r="CH116" s="661"/>
      <c r="CI116" s="661"/>
      <c r="CJ116" s="661"/>
      <c r="CK116" s="673"/>
      <c r="CL116" s="413"/>
      <c r="CM116" s="425" t="s">
        <v>493</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32</v>
      </c>
      <c r="DH116" s="446"/>
      <c r="DI116" s="446"/>
      <c r="DJ116" s="446"/>
      <c r="DK116" s="499"/>
      <c r="DL116" s="515" t="s">
        <v>32</v>
      </c>
      <c r="DM116" s="446"/>
      <c r="DN116" s="446"/>
      <c r="DO116" s="446"/>
      <c r="DP116" s="499"/>
      <c r="DQ116" s="515" t="s">
        <v>32</v>
      </c>
      <c r="DR116" s="446"/>
      <c r="DS116" s="446"/>
      <c r="DT116" s="446"/>
      <c r="DU116" s="499"/>
      <c r="DV116" s="539" t="s">
        <v>32</v>
      </c>
      <c r="DW116" s="547"/>
      <c r="DX116" s="547"/>
      <c r="DY116" s="547"/>
      <c r="DZ116" s="557"/>
    </row>
    <row r="117" spans="1:130" s="365" customFormat="1" ht="26.25" customHeight="1">
      <c r="A117" s="383" t="s">
        <v>96</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495</v>
      </c>
      <c r="Z117" s="469"/>
      <c r="AA117" s="483">
        <v>8014076</v>
      </c>
      <c r="AB117" s="488"/>
      <c r="AC117" s="488"/>
      <c r="AD117" s="488"/>
      <c r="AE117" s="500"/>
      <c r="AF117" s="516">
        <v>8280192</v>
      </c>
      <c r="AG117" s="488"/>
      <c r="AH117" s="488"/>
      <c r="AI117" s="488"/>
      <c r="AJ117" s="500"/>
      <c r="AK117" s="516">
        <v>8157008</v>
      </c>
      <c r="AL117" s="488"/>
      <c r="AM117" s="488"/>
      <c r="AN117" s="488"/>
      <c r="AO117" s="500"/>
      <c r="AP117" s="540"/>
      <c r="AQ117" s="548"/>
      <c r="AR117" s="548"/>
      <c r="AS117" s="548"/>
      <c r="AT117" s="558"/>
      <c r="AU117" s="569"/>
      <c r="AV117" s="578"/>
      <c r="AW117" s="578"/>
      <c r="AX117" s="578"/>
      <c r="AY117" s="578"/>
      <c r="AZ117" s="426" t="s">
        <v>306</v>
      </c>
      <c r="BA117" s="428"/>
      <c r="BB117" s="428"/>
      <c r="BC117" s="428"/>
      <c r="BD117" s="428"/>
      <c r="BE117" s="428"/>
      <c r="BF117" s="428"/>
      <c r="BG117" s="428"/>
      <c r="BH117" s="428"/>
      <c r="BI117" s="428"/>
      <c r="BJ117" s="428"/>
      <c r="BK117" s="428"/>
      <c r="BL117" s="428"/>
      <c r="BM117" s="428"/>
      <c r="BN117" s="428"/>
      <c r="BO117" s="428"/>
      <c r="BP117" s="474"/>
      <c r="BQ117" s="633" t="s">
        <v>32</v>
      </c>
      <c r="BR117" s="641"/>
      <c r="BS117" s="641"/>
      <c r="BT117" s="641"/>
      <c r="BU117" s="641"/>
      <c r="BV117" s="641" t="s">
        <v>32</v>
      </c>
      <c r="BW117" s="641"/>
      <c r="BX117" s="641"/>
      <c r="BY117" s="641"/>
      <c r="BZ117" s="641"/>
      <c r="CA117" s="641" t="s">
        <v>32</v>
      </c>
      <c r="CB117" s="641"/>
      <c r="CC117" s="641"/>
      <c r="CD117" s="641"/>
      <c r="CE117" s="641"/>
      <c r="CF117" s="657" t="s">
        <v>32</v>
      </c>
      <c r="CG117" s="661"/>
      <c r="CH117" s="661"/>
      <c r="CI117" s="661"/>
      <c r="CJ117" s="661"/>
      <c r="CK117" s="673"/>
      <c r="CL117" s="413"/>
      <c r="CM117" s="425" t="s">
        <v>424</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32</v>
      </c>
      <c r="DH117" s="446"/>
      <c r="DI117" s="446"/>
      <c r="DJ117" s="446"/>
      <c r="DK117" s="499"/>
      <c r="DL117" s="515" t="s">
        <v>32</v>
      </c>
      <c r="DM117" s="446"/>
      <c r="DN117" s="446"/>
      <c r="DO117" s="446"/>
      <c r="DP117" s="499"/>
      <c r="DQ117" s="515" t="s">
        <v>32</v>
      </c>
      <c r="DR117" s="446"/>
      <c r="DS117" s="446"/>
      <c r="DT117" s="446"/>
      <c r="DU117" s="499"/>
      <c r="DV117" s="539" t="s">
        <v>32</v>
      </c>
      <c r="DW117" s="547"/>
      <c r="DX117" s="547"/>
      <c r="DY117" s="547"/>
      <c r="DZ117" s="557"/>
    </row>
    <row r="118" spans="1:130" s="365" customFormat="1" ht="26.25" customHeight="1">
      <c r="A118" s="383" t="s">
        <v>485</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461</v>
      </c>
      <c r="AB118" s="406"/>
      <c r="AC118" s="406"/>
      <c r="AD118" s="406"/>
      <c r="AE118" s="469"/>
      <c r="AF118" s="480" t="s">
        <v>483</v>
      </c>
      <c r="AG118" s="406"/>
      <c r="AH118" s="406"/>
      <c r="AI118" s="406"/>
      <c r="AJ118" s="469"/>
      <c r="AK118" s="480" t="s">
        <v>395</v>
      </c>
      <c r="AL118" s="406"/>
      <c r="AM118" s="406"/>
      <c r="AN118" s="406"/>
      <c r="AO118" s="469"/>
      <c r="AP118" s="480" t="s">
        <v>484</v>
      </c>
      <c r="AQ118" s="406"/>
      <c r="AR118" s="406"/>
      <c r="AS118" s="406"/>
      <c r="AT118" s="555"/>
      <c r="AU118" s="569"/>
      <c r="AV118" s="578"/>
      <c r="AW118" s="578"/>
      <c r="AX118" s="578"/>
      <c r="AY118" s="578"/>
      <c r="AZ118" s="427" t="s">
        <v>434</v>
      </c>
      <c r="BA118" s="423"/>
      <c r="BB118" s="423"/>
      <c r="BC118" s="423"/>
      <c r="BD118" s="423"/>
      <c r="BE118" s="423"/>
      <c r="BF118" s="423"/>
      <c r="BG118" s="423"/>
      <c r="BH118" s="423"/>
      <c r="BI118" s="423"/>
      <c r="BJ118" s="423"/>
      <c r="BK118" s="423"/>
      <c r="BL118" s="423"/>
      <c r="BM118" s="423"/>
      <c r="BN118" s="423"/>
      <c r="BO118" s="423"/>
      <c r="BP118" s="473"/>
      <c r="BQ118" s="634" t="s">
        <v>32</v>
      </c>
      <c r="BR118" s="642"/>
      <c r="BS118" s="642"/>
      <c r="BT118" s="642"/>
      <c r="BU118" s="642"/>
      <c r="BV118" s="642" t="s">
        <v>32</v>
      </c>
      <c r="BW118" s="642"/>
      <c r="BX118" s="642"/>
      <c r="BY118" s="642"/>
      <c r="BZ118" s="642"/>
      <c r="CA118" s="642" t="s">
        <v>32</v>
      </c>
      <c r="CB118" s="642"/>
      <c r="CC118" s="642"/>
      <c r="CD118" s="642"/>
      <c r="CE118" s="642"/>
      <c r="CF118" s="657" t="s">
        <v>32</v>
      </c>
      <c r="CG118" s="661"/>
      <c r="CH118" s="661"/>
      <c r="CI118" s="661"/>
      <c r="CJ118" s="661"/>
      <c r="CK118" s="673"/>
      <c r="CL118" s="413"/>
      <c r="CM118" s="425" t="s">
        <v>171</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32</v>
      </c>
      <c r="DH118" s="446"/>
      <c r="DI118" s="446"/>
      <c r="DJ118" s="446"/>
      <c r="DK118" s="499"/>
      <c r="DL118" s="515" t="s">
        <v>32</v>
      </c>
      <c r="DM118" s="446"/>
      <c r="DN118" s="446"/>
      <c r="DO118" s="446"/>
      <c r="DP118" s="499"/>
      <c r="DQ118" s="515" t="s">
        <v>32</v>
      </c>
      <c r="DR118" s="446"/>
      <c r="DS118" s="446"/>
      <c r="DT118" s="446"/>
      <c r="DU118" s="499"/>
      <c r="DV118" s="539" t="s">
        <v>32</v>
      </c>
      <c r="DW118" s="547"/>
      <c r="DX118" s="547"/>
      <c r="DY118" s="547"/>
      <c r="DZ118" s="557"/>
    </row>
    <row r="119" spans="1:130" s="365" customFormat="1" ht="26.25" customHeight="1">
      <c r="A119" s="389" t="s">
        <v>106</v>
      </c>
      <c r="B119" s="412"/>
      <c r="C119" s="424" t="s">
        <v>486</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32</v>
      </c>
      <c r="AB119" s="487"/>
      <c r="AC119" s="487"/>
      <c r="AD119" s="487"/>
      <c r="AE119" s="498"/>
      <c r="AF119" s="514" t="s">
        <v>32</v>
      </c>
      <c r="AG119" s="487"/>
      <c r="AH119" s="487"/>
      <c r="AI119" s="487"/>
      <c r="AJ119" s="498"/>
      <c r="AK119" s="514" t="s">
        <v>32</v>
      </c>
      <c r="AL119" s="487"/>
      <c r="AM119" s="487"/>
      <c r="AN119" s="487"/>
      <c r="AO119" s="498"/>
      <c r="AP119" s="538" t="s">
        <v>32</v>
      </c>
      <c r="AQ119" s="546"/>
      <c r="AR119" s="546"/>
      <c r="AS119" s="546"/>
      <c r="AT119" s="556"/>
      <c r="AU119" s="570"/>
      <c r="AV119" s="579"/>
      <c r="AW119" s="579"/>
      <c r="AX119" s="579"/>
      <c r="AY119" s="579"/>
      <c r="AZ119" s="603" t="s">
        <v>96</v>
      </c>
      <c r="BA119" s="603"/>
      <c r="BB119" s="603"/>
      <c r="BC119" s="603"/>
      <c r="BD119" s="603"/>
      <c r="BE119" s="603"/>
      <c r="BF119" s="603"/>
      <c r="BG119" s="603"/>
      <c r="BH119" s="603"/>
      <c r="BI119" s="603"/>
      <c r="BJ119" s="603"/>
      <c r="BK119" s="603"/>
      <c r="BL119" s="603"/>
      <c r="BM119" s="603"/>
      <c r="BN119" s="603"/>
      <c r="BO119" s="468" t="s">
        <v>496</v>
      </c>
      <c r="BP119" s="629"/>
      <c r="BQ119" s="634">
        <v>100524750</v>
      </c>
      <c r="BR119" s="642"/>
      <c r="BS119" s="642"/>
      <c r="BT119" s="642"/>
      <c r="BU119" s="642"/>
      <c r="BV119" s="642">
        <v>95812043</v>
      </c>
      <c r="BW119" s="642"/>
      <c r="BX119" s="642"/>
      <c r="BY119" s="642"/>
      <c r="BZ119" s="642"/>
      <c r="CA119" s="642">
        <v>93750443</v>
      </c>
      <c r="CB119" s="642"/>
      <c r="CC119" s="642"/>
      <c r="CD119" s="642"/>
      <c r="CE119" s="642"/>
      <c r="CF119" s="544"/>
      <c r="CG119" s="552"/>
      <c r="CH119" s="552"/>
      <c r="CI119" s="552"/>
      <c r="CJ119" s="669"/>
      <c r="CK119" s="674"/>
      <c r="CL119" s="414"/>
      <c r="CM119" s="427" t="s">
        <v>497</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v>20707</v>
      </c>
      <c r="DH119" s="489"/>
      <c r="DI119" s="489"/>
      <c r="DJ119" s="489"/>
      <c r="DK119" s="501"/>
      <c r="DL119" s="517">
        <v>17438</v>
      </c>
      <c r="DM119" s="489"/>
      <c r="DN119" s="489"/>
      <c r="DO119" s="489"/>
      <c r="DP119" s="501"/>
      <c r="DQ119" s="517">
        <v>5379</v>
      </c>
      <c r="DR119" s="489"/>
      <c r="DS119" s="489"/>
      <c r="DT119" s="489"/>
      <c r="DU119" s="501"/>
      <c r="DV119" s="714">
        <v>0</v>
      </c>
      <c r="DW119" s="716"/>
      <c r="DX119" s="716"/>
      <c r="DY119" s="716"/>
      <c r="DZ119" s="723"/>
    </row>
    <row r="120" spans="1:130" s="365" customFormat="1" ht="26.25" customHeight="1">
      <c r="A120" s="390"/>
      <c r="B120" s="413"/>
      <c r="C120" s="425" t="s">
        <v>451</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32</v>
      </c>
      <c r="AB120" s="446"/>
      <c r="AC120" s="446"/>
      <c r="AD120" s="446"/>
      <c r="AE120" s="499"/>
      <c r="AF120" s="515" t="s">
        <v>32</v>
      </c>
      <c r="AG120" s="446"/>
      <c r="AH120" s="446"/>
      <c r="AI120" s="446"/>
      <c r="AJ120" s="499"/>
      <c r="AK120" s="515" t="s">
        <v>32</v>
      </c>
      <c r="AL120" s="446"/>
      <c r="AM120" s="446"/>
      <c r="AN120" s="446"/>
      <c r="AO120" s="499"/>
      <c r="AP120" s="539" t="s">
        <v>32</v>
      </c>
      <c r="AQ120" s="547"/>
      <c r="AR120" s="547"/>
      <c r="AS120" s="547"/>
      <c r="AT120" s="557"/>
      <c r="AU120" s="571" t="s">
        <v>376</v>
      </c>
      <c r="AV120" s="580"/>
      <c r="AW120" s="580"/>
      <c r="AX120" s="580"/>
      <c r="AY120" s="591"/>
      <c r="AZ120" s="424" t="s">
        <v>498</v>
      </c>
      <c r="BA120" s="407"/>
      <c r="BB120" s="407"/>
      <c r="BC120" s="407"/>
      <c r="BD120" s="407"/>
      <c r="BE120" s="407"/>
      <c r="BF120" s="407"/>
      <c r="BG120" s="407"/>
      <c r="BH120" s="407"/>
      <c r="BI120" s="407"/>
      <c r="BJ120" s="407"/>
      <c r="BK120" s="407"/>
      <c r="BL120" s="407"/>
      <c r="BM120" s="407"/>
      <c r="BN120" s="407"/>
      <c r="BO120" s="407"/>
      <c r="BP120" s="470"/>
      <c r="BQ120" s="632">
        <v>13469894</v>
      </c>
      <c r="BR120" s="640"/>
      <c r="BS120" s="640"/>
      <c r="BT120" s="640"/>
      <c r="BU120" s="640"/>
      <c r="BV120" s="640">
        <v>14193941</v>
      </c>
      <c r="BW120" s="640"/>
      <c r="BX120" s="640"/>
      <c r="BY120" s="640"/>
      <c r="BZ120" s="640"/>
      <c r="CA120" s="640">
        <v>14583858</v>
      </c>
      <c r="CB120" s="640"/>
      <c r="CC120" s="640"/>
      <c r="CD120" s="640"/>
      <c r="CE120" s="640"/>
      <c r="CF120" s="656">
        <v>56.5</v>
      </c>
      <c r="CG120" s="660"/>
      <c r="CH120" s="660"/>
      <c r="CI120" s="660"/>
      <c r="CJ120" s="660"/>
      <c r="CK120" s="675" t="s">
        <v>263</v>
      </c>
      <c r="CL120" s="685"/>
      <c r="CM120" s="685"/>
      <c r="CN120" s="685"/>
      <c r="CO120" s="688"/>
      <c r="CP120" s="692" t="s">
        <v>166</v>
      </c>
      <c r="CQ120" s="695"/>
      <c r="CR120" s="695"/>
      <c r="CS120" s="695"/>
      <c r="CT120" s="695"/>
      <c r="CU120" s="695"/>
      <c r="CV120" s="695"/>
      <c r="CW120" s="695"/>
      <c r="CX120" s="695"/>
      <c r="CY120" s="695"/>
      <c r="CZ120" s="695"/>
      <c r="DA120" s="695"/>
      <c r="DB120" s="695"/>
      <c r="DC120" s="695"/>
      <c r="DD120" s="695"/>
      <c r="DE120" s="695"/>
      <c r="DF120" s="698"/>
      <c r="DG120" s="632">
        <v>18790095</v>
      </c>
      <c r="DH120" s="640"/>
      <c r="DI120" s="640"/>
      <c r="DJ120" s="640"/>
      <c r="DK120" s="640"/>
      <c r="DL120" s="640">
        <v>17611215</v>
      </c>
      <c r="DM120" s="640"/>
      <c r="DN120" s="640"/>
      <c r="DO120" s="640"/>
      <c r="DP120" s="640"/>
      <c r="DQ120" s="640">
        <v>17752442</v>
      </c>
      <c r="DR120" s="640"/>
      <c r="DS120" s="640"/>
      <c r="DT120" s="640"/>
      <c r="DU120" s="640"/>
      <c r="DV120" s="712">
        <v>68.7</v>
      </c>
      <c r="DW120" s="712"/>
      <c r="DX120" s="712"/>
      <c r="DY120" s="712"/>
      <c r="DZ120" s="721"/>
    </row>
    <row r="121" spans="1:130" s="365" customFormat="1" ht="26.25" customHeight="1">
      <c r="A121" s="390"/>
      <c r="B121" s="413"/>
      <c r="C121" s="426" t="s">
        <v>499</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32</v>
      </c>
      <c r="AB121" s="446"/>
      <c r="AC121" s="446"/>
      <c r="AD121" s="446"/>
      <c r="AE121" s="499"/>
      <c r="AF121" s="515" t="s">
        <v>32</v>
      </c>
      <c r="AG121" s="446"/>
      <c r="AH121" s="446"/>
      <c r="AI121" s="446"/>
      <c r="AJ121" s="499"/>
      <c r="AK121" s="515" t="s">
        <v>32</v>
      </c>
      <c r="AL121" s="446"/>
      <c r="AM121" s="446"/>
      <c r="AN121" s="446"/>
      <c r="AO121" s="499"/>
      <c r="AP121" s="539" t="s">
        <v>32</v>
      </c>
      <c r="AQ121" s="547"/>
      <c r="AR121" s="547"/>
      <c r="AS121" s="547"/>
      <c r="AT121" s="557"/>
      <c r="AU121" s="572"/>
      <c r="AV121" s="581"/>
      <c r="AW121" s="581"/>
      <c r="AX121" s="581"/>
      <c r="AY121" s="592"/>
      <c r="AZ121" s="425" t="s">
        <v>500</v>
      </c>
      <c r="BA121" s="378"/>
      <c r="BB121" s="378"/>
      <c r="BC121" s="378"/>
      <c r="BD121" s="378"/>
      <c r="BE121" s="378"/>
      <c r="BF121" s="378"/>
      <c r="BG121" s="378"/>
      <c r="BH121" s="378"/>
      <c r="BI121" s="378"/>
      <c r="BJ121" s="378"/>
      <c r="BK121" s="378"/>
      <c r="BL121" s="378"/>
      <c r="BM121" s="378"/>
      <c r="BN121" s="378"/>
      <c r="BO121" s="378"/>
      <c r="BP121" s="472"/>
      <c r="BQ121" s="633">
        <v>6800041</v>
      </c>
      <c r="BR121" s="641"/>
      <c r="BS121" s="641"/>
      <c r="BT121" s="641"/>
      <c r="BU121" s="641"/>
      <c r="BV121" s="641">
        <v>5870637</v>
      </c>
      <c r="BW121" s="641"/>
      <c r="BX121" s="641"/>
      <c r="BY121" s="641"/>
      <c r="BZ121" s="641"/>
      <c r="CA121" s="641">
        <v>5669805</v>
      </c>
      <c r="CB121" s="641"/>
      <c r="CC121" s="641"/>
      <c r="CD121" s="641"/>
      <c r="CE121" s="641"/>
      <c r="CF121" s="657">
        <v>21.9</v>
      </c>
      <c r="CG121" s="661"/>
      <c r="CH121" s="661"/>
      <c r="CI121" s="661"/>
      <c r="CJ121" s="661"/>
      <c r="CK121" s="676"/>
      <c r="CL121" s="686"/>
      <c r="CM121" s="686"/>
      <c r="CN121" s="686"/>
      <c r="CO121" s="689"/>
      <c r="CP121" s="693" t="s">
        <v>472</v>
      </c>
      <c r="CQ121" s="403"/>
      <c r="CR121" s="403"/>
      <c r="CS121" s="403"/>
      <c r="CT121" s="403"/>
      <c r="CU121" s="403"/>
      <c r="CV121" s="403"/>
      <c r="CW121" s="403"/>
      <c r="CX121" s="403"/>
      <c r="CY121" s="403"/>
      <c r="CZ121" s="403"/>
      <c r="DA121" s="403"/>
      <c r="DB121" s="403"/>
      <c r="DC121" s="403"/>
      <c r="DD121" s="403"/>
      <c r="DE121" s="403"/>
      <c r="DF121" s="699"/>
      <c r="DG121" s="633" t="s">
        <v>32</v>
      </c>
      <c r="DH121" s="641"/>
      <c r="DI121" s="641"/>
      <c r="DJ121" s="641"/>
      <c r="DK121" s="641"/>
      <c r="DL121" s="641" t="s">
        <v>32</v>
      </c>
      <c r="DM121" s="641"/>
      <c r="DN121" s="641"/>
      <c r="DO121" s="641"/>
      <c r="DP121" s="641"/>
      <c r="DQ121" s="641" t="s">
        <v>32</v>
      </c>
      <c r="DR121" s="641"/>
      <c r="DS121" s="641"/>
      <c r="DT121" s="641"/>
      <c r="DU121" s="641"/>
      <c r="DV121" s="713" t="s">
        <v>32</v>
      </c>
      <c r="DW121" s="713"/>
      <c r="DX121" s="713"/>
      <c r="DY121" s="713"/>
      <c r="DZ121" s="722"/>
    </row>
    <row r="122" spans="1:130" s="365" customFormat="1" ht="26.25" customHeight="1">
      <c r="A122" s="390"/>
      <c r="B122" s="413"/>
      <c r="C122" s="425" t="s">
        <v>65</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32</v>
      </c>
      <c r="AB122" s="446"/>
      <c r="AC122" s="446"/>
      <c r="AD122" s="446"/>
      <c r="AE122" s="499"/>
      <c r="AF122" s="515" t="s">
        <v>32</v>
      </c>
      <c r="AG122" s="446"/>
      <c r="AH122" s="446"/>
      <c r="AI122" s="446"/>
      <c r="AJ122" s="499"/>
      <c r="AK122" s="515" t="s">
        <v>32</v>
      </c>
      <c r="AL122" s="446"/>
      <c r="AM122" s="446"/>
      <c r="AN122" s="446"/>
      <c r="AO122" s="499"/>
      <c r="AP122" s="539" t="s">
        <v>32</v>
      </c>
      <c r="AQ122" s="547"/>
      <c r="AR122" s="547"/>
      <c r="AS122" s="547"/>
      <c r="AT122" s="557"/>
      <c r="AU122" s="572"/>
      <c r="AV122" s="581"/>
      <c r="AW122" s="581"/>
      <c r="AX122" s="581"/>
      <c r="AY122" s="592"/>
      <c r="AZ122" s="427" t="s">
        <v>501</v>
      </c>
      <c r="BA122" s="423"/>
      <c r="BB122" s="423"/>
      <c r="BC122" s="423"/>
      <c r="BD122" s="423"/>
      <c r="BE122" s="423"/>
      <c r="BF122" s="423"/>
      <c r="BG122" s="423"/>
      <c r="BH122" s="423"/>
      <c r="BI122" s="423"/>
      <c r="BJ122" s="423"/>
      <c r="BK122" s="423"/>
      <c r="BL122" s="423"/>
      <c r="BM122" s="423"/>
      <c r="BN122" s="423"/>
      <c r="BO122" s="423"/>
      <c r="BP122" s="473"/>
      <c r="BQ122" s="634">
        <v>62178333</v>
      </c>
      <c r="BR122" s="642"/>
      <c r="BS122" s="642"/>
      <c r="BT122" s="642"/>
      <c r="BU122" s="642"/>
      <c r="BV122" s="642">
        <v>59631897</v>
      </c>
      <c r="BW122" s="642"/>
      <c r="BX122" s="642"/>
      <c r="BY122" s="642"/>
      <c r="BZ122" s="642"/>
      <c r="CA122" s="642">
        <v>56488934</v>
      </c>
      <c r="CB122" s="642"/>
      <c r="CC122" s="642"/>
      <c r="CD122" s="642"/>
      <c r="CE122" s="642"/>
      <c r="CF122" s="658">
        <v>218.7</v>
      </c>
      <c r="CG122" s="662"/>
      <c r="CH122" s="662"/>
      <c r="CI122" s="662"/>
      <c r="CJ122" s="662"/>
      <c r="CK122" s="676"/>
      <c r="CL122" s="686"/>
      <c r="CM122" s="686"/>
      <c r="CN122" s="686"/>
      <c r="CO122" s="689"/>
      <c r="CP122" s="693"/>
      <c r="CQ122" s="403"/>
      <c r="CR122" s="403"/>
      <c r="CS122" s="403"/>
      <c r="CT122" s="403"/>
      <c r="CU122" s="403"/>
      <c r="CV122" s="403"/>
      <c r="CW122" s="403"/>
      <c r="CX122" s="403"/>
      <c r="CY122" s="403"/>
      <c r="CZ122" s="403"/>
      <c r="DA122" s="403"/>
      <c r="DB122" s="403"/>
      <c r="DC122" s="403"/>
      <c r="DD122" s="403"/>
      <c r="DE122" s="403"/>
      <c r="DF122" s="699"/>
      <c r="DG122" s="633"/>
      <c r="DH122" s="641"/>
      <c r="DI122" s="641"/>
      <c r="DJ122" s="641"/>
      <c r="DK122" s="641"/>
      <c r="DL122" s="641"/>
      <c r="DM122" s="641"/>
      <c r="DN122" s="641"/>
      <c r="DO122" s="641"/>
      <c r="DP122" s="641"/>
      <c r="DQ122" s="641"/>
      <c r="DR122" s="641"/>
      <c r="DS122" s="641"/>
      <c r="DT122" s="641"/>
      <c r="DU122" s="641"/>
      <c r="DV122" s="713"/>
      <c r="DW122" s="713"/>
      <c r="DX122" s="713"/>
      <c r="DY122" s="713"/>
      <c r="DZ122" s="722"/>
    </row>
    <row r="123" spans="1:130" s="365" customFormat="1" ht="26.25" customHeight="1">
      <c r="A123" s="390"/>
      <c r="B123" s="413"/>
      <c r="C123" s="425" t="s">
        <v>493</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32</v>
      </c>
      <c r="AB123" s="446"/>
      <c r="AC123" s="446"/>
      <c r="AD123" s="446"/>
      <c r="AE123" s="499"/>
      <c r="AF123" s="515" t="s">
        <v>32</v>
      </c>
      <c r="AG123" s="446"/>
      <c r="AH123" s="446"/>
      <c r="AI123" s="446"/>
      <c r="AJ123" s="499"/>
      <c r="AK123" s="515" t="s">
        <v>32</v>
      </c>
      <c r="AL123" s="446"/>
      <c r="AM123" s="446"/>
      <c r="AN123" s="446"/>
      <c r="AO123" s="499"/>
      <c r="AP123" s="539" t="s">
        <v>32</v>
      </c>
      <c r="AQ123" s="547"/>
      <c r="AR123" s="547"/>
      <c r="AS123" s="547"/>
      <c r="AT123" s="557"/>
      <c r="AU123" s="573"/>
      <c r="AV123" s="582"/>
      <c r="AW123" s="582"/>
      <c r="AX123" s="582"/>
      <c r="AY123" s="582"/>
      <c r="AZ123" s="603" t="s">
        <v>96</v>
      </c>
      <c r="BA123" s="603"/>
      <c r="BB123" s="603"/>
      <c r="BC123" s="603"/>
      <c r="BD123" s="603"/>
      <c r="BE123" s="603"/>
      <c r="BF123" s="603"/>
      <c r="BG123" s="603"/>
      <c r="BH123" s="603"/>
      <c r="BI123" s="603"/>
      <c r="BJ123" s="603"/>
      <c r="BK123" s="603"/>
      <c r="BL123" s="603"/>
      <c r="BM123" s="603"/>
      <c r="BN123" s="603"/>
      <c r="BO123" s="468" t="s">
        <v>502</v>
      </c>
      <c r="BP123" s="629"/>
      <c r="BQ123" s="635">
        <v>82448268</v>
      </c>
      <c r="BR123" s="643"/>
      <c r="BS123" s="643"/>
      <c r="BT123" s="643"/>
      <c r="BU123" s="643"/>
      <c r="BV123" s="643">
        <v>79696475</v>
      </c>
      <c r="BW123" s="643"/>
      <c r="BX123" s="643"/>
      <c r="BY123" s="643"/>
      <c r="BZ123" s="643"/>
      <c r="CA123" s="643">
        <v>76742597</v>
      </c>
      <c r="CB123" s="643"/>
      <c r="CC123" s="643"/>
      <c r="CD123" s="643"/>
      <c r="CE123" s="643"/>
      <c r="CF123" s="544"/>
      <c r="CG123" s="552"/>
      <c r="CH123" s="552"/>
      <c r="CI123" s="552"/>
      <c r="CJ123" s="669"/>
      <c r="CK123" s="676"/>
      <c r="CL123" s="686"/>
      <c r="CM123" s="686"/>
      <c r="CN123" s="686"/>
      <c r="CO123" s="689"/>
      <c r="CP123" s="693"/>
      <c r="CQ123" s="403"/>
      <c r="CR123" s="403"/>
      <c r="CS123" s="403"/>
      <c r="CT123" s="403"/>
      <c r="CU123" s="403"/>
      <c r="CV123" s="403"/>
      <c r="CW123" s="403"/>
      <c r="CX123" s="403"/>
      <c r="CY123" s="403"/>
      <c r="CZ123" s="403"/>
      <c r="DA123" s="403"/>
      <c r="DB123" s="403"/>
      <c r="DC123" s="403"/>
      <c r="DD123" s="403"/>
      <c r="DE123" s="403"/>
      <c r="DF123" s="699"/>
      <c r="DG123" s="482"/>
      <c r="DH123" s="446"/>
      <c r="DI123" s="446"/>
      <c r="DJ123" s="446"/>
      <c r="DK123" s="499"/>
      <c r="DL123" s="515"/>
      <c r="DM123" s="446"/>
      <c r="DN123" s="446"/>
      <c r="DO123" s="446"/>
      <c r="DP123" s="499"/>
      <c r="DQ123" s="515"/>
      <c r="DR123" s="446"/>
      <c r="DS123" s="446"/>
      <c r="DT123" s="446"/>
      <c r="DU123" s="499"/>
      <c r="DV123" s="539"/>
      <c r="DW123" s="547"/>
      <c r="DX123" s="547"/>
      <c r="DY123" s="547"/>
      <c r="DZ123" s="557"/>
    </row>
    <row r="124" spans="1:130" s="365" customFormat="1" ht="26.25" customHeight="1">
      <c r="A124" s="390"/>
      <c r="B124" s="413"/>
      <c r="C124" s="425" t="s">
        <v>424</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32</v>
      </c>
      <c r="AB124" s="446"/>
      <c r="AC124" s="446"/>
      <c r="AD124" s="446"/>
      <c r="AE124" s="499"/>
      <c r="AF124" s="515" t="s">
        <v>32</v>
      </c>
      <c r="AG124" s="446"/>
      <c r="AH124" s="446"/>
      <c r="AI124" s="446"/>
      <c r="AJ124" s="499"/>
      <c r="AK124" s="515" t="s">
        <v>32</v>
      </c>
      <c r="AL124" s="446"/>
      <c r="AM124" s="446"/>
      <c r="AN124" s="446"/>
      <c r="AO124" s="499"/>
      <c r="AP124" s="539" t="s">
        <v>32</v>
      </c>
      <c r="AQ124" s="547"/>
      <c r="AR124" s="547"/>
      <c r="AS124" s="547"/>
      <c r="AT124" s="557"/>
      <c r="AU124" s="574" t="s">
        <v>244</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v>73.8</v>
      </c>
      <c r="BR124" s="644"/>
      <c r="BS124" s="644"/>
      <c r="BT124" s="644"/>
      <c r="BU124" s="644"/>
      <c r="BV124" s="644">
        <v>64.7</v>
      </c>
      <c r="BW124" s="644"/>
      <c r="BX124" s="644"/>
      <c r="BY124" s="644"/>
      <c r="BZ124" s="644"/>
      <c r="CA124" s="644">
        <v>65.8</v>
      </c>
      <c r="CB124" s="644"/>
      <c r="CC124" s="644"/>
      <c r="CD124" s="644"/>
      <c r="CE124" s="644"/>
      <c r="CF124" s="545"/>
      <c r="CG124" s="553"/>
      <c r="CH124" s="553"/>
      <c r="CI124" s="553"/>
      <c r="CJ124" s="670"/>
      <c r="CK124" s="677"/>
      <c r="CL124" s="677"/>
      <c r="CM124" s="677"/>
      <c r="CN124" s="677"/>
      <c r="CO124" s="690"/>
      <c r="CP124" s="693" t="s">
        <v>447</v>
      </c>
      <c r="CQ124" s="403"/>
      <c r="CR124" s="403"/>
      <c r="CS124" s="403"/>
      <c r="CT124" s="403"/>
      <c r="CU124" s="403"/>
      <c r="CV124" s="403"/>
      <c r="CW124" s="403"/>
      <c r="CX124" s="403"/>
      <c r="CY124" s="403"/>
      <c r="CZ124" s="403"/>
      <c r="DA124" s="403"/>
      <c r="DB124" s="403"/>
      <c r="DC124" s="403"/>
      <c r="DD124" s="403"/>
      <c r="DE124" s="403"/>
      <c r="DF124" s="699"/>
      <c r="DG124" s="484">
        <v>3186984</v>
      </c>
      <c r="DH124" s="489"/>
      <c r="DI124" s="489"/>
      <c r="DJ124" s="489"/>
      <c r="DK124" s="501"/>
      <c r="DL124" s="517" t="s">
        <v>32</v>
      </c>
      <c r="DM124" s="489"/>
      <c r="DN124" s="489"/>
      <c r="DO124" s="489"/>
      <c r="DP124" s="501"/>
      <c r="DQ124" s="517" t="s">
        <v>32</v>
      </c>
      <c r="DR124" s="489"/>
      <c r="DS124" s="489"/>
      <c r="DT124" s="489"/>
      <c r="DU124" s="501"/>
      <c r="DV124" s="714" t="s">
        <v>32</v>
      </c>
      <c r="DW124" s="716"/>
      <c r="DX124" s="716"/>
      <c r="DY124" s="716"/>
      <c r="DZ124" s="723"/>
    </row>
    <row r="125" spans="1:130" s="365" customFormat="1" ht="26.25" customHeight="1">
      <c r="A125" s="390"/>
      <c r="B125" s="413"/>
      <c r="C125" s="425" t="s">
        <v>171</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32</v>
      </c>
      <c r="AB125" s="446"/>
      <c r="AC125" s="446"/>
      <c r="AD125" s="446"/>
      <c r="AE125" s="499"/>
      <c r="AF125" s="515" t="s">
        <v>32</v>
      </c>
      <c r="AG125" s="446"/>
      <c r="AH125" s="446"/>
      <c r="AI125" s="446"/>
      <c r="AJ125" s="499"/>
      <c r="AK125" s="515" t="s">
        <v>32</v>
      </c>
      <c r="AL125" s="446"/>
      <c r="AM125" s="446"/>
      <c r="AN125" s="446"/>
      <c r="AO125" s="499"/>
      <c r="AP125" s="539" t="s">
        <v>32</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415</v>
      </c>
      <c r="CL125" s="685"/>
      <c r="CM125" s="685"/>
      <c r="CN125" s="685"/>
      <c r="CO125" s="688"/>
      <c r="CP125" s="424" t="s">
        <v>212</v>
      </c>
      <c r="CQ125" s="407"/>
      <c r="CR125" s="407"/>
      <c r="CS125" s="407"/>
      <c r="CT125" s="407"/>
      <c r="CU125" s="407"/>
      <c r="CV125" s="407"/>
      <c r="CW125" s="407"/>
      <c r="CX125" s="407"/>
      <c r="CY125" s="407"/>
      <c r="CZ125" s="407"/>
      <c r="DA125" s="407"/>
      <c r="DB125" s="407"/>
      <c r="DC125" s="407"/>
      <c r="DD125" s="407"/>
      <c r="DE125" s="407"/>
      <c r="DF125" s="470"/>
      <c r="DG125" s="632" t="s">
        <v>32</v>
      </c>
      <c r="DH125" s="640"/>
      <c r="DI125" s="640"/>
      <c r="DJ125" s="640"/>
      <c r="DK125" s="640"/>
      <c r="DL125" s="640" t="s">
        <v>32</v>
      </c>
      <c r="DM125" s="640"/>
      <c r="DN125" s="640"/>
      <c r="DO125" s="640"/>
      <c r="DP125" s="640"/>
      <c r="DQ125" s="640" t="s">
        <v>32</v>
      </c>
      <c r="DR125" s="640"/>
      <c r="DS125" s="640"/>
      <c r="DT125" s="640"/>
      <c r="DU125" s="640"/>
      <c r="DV125" s="712" t="s">
        <v>32</v>
      </c>
      <c r="DW125" s="712"/>
      <c r="DX125" s="712"/>
      <c r="DY125" s="712"/>
      <c r="DZ125" s="721"/>
    </row>
    <row r="126" spans="1:130" s="365" customFormat="1" ht="26.25" customHeight="1">
      <c r="A126" s="390"/>
      <c r="B126" s="413"/>
      <c r="C126" s="425" t="s">
        <v>497</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v>8138</v>
      </c>
      <c r="AB126" s="446"/>
      <c r="AC126" s="446"/>
      <c r="AD126" s="446"/>
      <c r="AE126" s="499"/>
      <c r="AF126" s="515">
        <v>8416</v>
      </c>
      <c r="AG126" s="446"/>
      <c r="AH126" s="446"/>
      <c r="AI126" s="446"/>
      <c r="AJ126" s="499"/>
      <c r="AK126" s="515">
        <v>6491</v>
      </c>
      <c r="AL126" s="446"/>
      <c r="AM126" s="446"/>
      <c r="AN126" s="446"/>
      <c r="AO126" s="499"/>
      <c r="AP126" s="539">
        <v>0</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91</v>
      </c>
      <c r="CQ126" s="378"/>
      <c r="CR126" s="378"/>
      <c r="CS126" s="378"/>
      <c r="CT126" s="378"/>
      <c r="CU126" s="378"/>
      <c r="CV126" s="378"/>
      <c r="CW126" s="378"/>
      <c r="CX126" s="378"/>
      <c r="CY126" s="378"/>
      <c r="CZ126" s="378"/>
      <c r="DA126" s="378"/>
      <c r="DB126" s="378"/>
      <c r="DC126" s="378"/>
      <c r="DD126" s="378"/>
      <c r="DE126" s="378"/>
      <c r="DF126" s="472"/>
      <c r="DG126" s="633" t="s">
        <v>32</v>
      </c>
      <c r="DH126" s="641"/>
      <c r="DI126" s="641"/>
      <c r="DJ126" s="641"/>
      <c r="DK126" s="641"/>
      <c r="DL126" s="641" t="s">
        <v>32</v>
      </c>
      <c r="DM126" s="641"/>
      <c r="DN126" s="641"/>
      <c r="DO126" s="641"/>
      <c r="DP126" s="641"/>
      <c r="DQ126" s="641" t="s">
        <v>32</v>
      </c>
      <c r="DR126" s="641"/>
      <c r="DS126" s="641"/>
      <c r="DT126" s="641"/>
      <c r="DU126" s="641"/>
      <c r="DV126" s="713" t="s">
        <v>32</v>
      </c>
      <c r="DW126" s="713"/>
      <c r="DX126" s="713"/>
      <c r="DY126" s="713"/>
      <c r="DZ126" s="722"/>
    </row>
    <row r="127" spans="1:130" s="365" customFormat="1" ht="26.25" customHeight="1">
      <c r="A127" s="391"/>
      <c r="B127" s="414"/>
      <c r="C127" s="427" t="s">
        <v>289</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v>1025</v>
      </c>
      <c r="AB127" s="446"/>
      <c r="AC127" s="446"/>
      <c r="AD127" s="446"/>
      <c r="AE127" s="499"/>
      <c r="AF127" s="515">
        <v>715</v>
      </c>
      <c r="AG127" s="446"/>
      <c r="AH127" s="446"/>
      <c r="AI127" s="446"/>
      <c r="AJ127" s="499"/>
      <c r="AK127" s="515">
        <v>418</v>
      </c>
      <c r="AL127" s="446"/>
      <c r="AM127" s="446"/>
      <c r="AN127" s="446"/>
      <c r="AO127" s="499"/>
      <c r="AP127" s="539">
        <v>0</v>
      </c>
      <c r="AQ127" s="547"/>
      <c r="AR127" s="547"/>
      <c r="AS127" s="547"/>
      <c r="AT127" s="557"/>
      <c r="AU127" s="378"/>
      <c r="AV127" s="378"/>
      <c r="AW127" s="378"/>
      <c r="AX127" s="584" t="s">
        <v>386</v>
      </c>
      <c r="AY127" s="593"/>
      <c r="AZ127" s="593"/>
      <c r="BA127" s="593"/>
      <c r="BB127" s="593"/>
      <c r="BC127" s="593"/>
      <c r="BD127" s="593"/>
      <c r="BE127" s="610"/>
      <c r="BF127" s="612" t="s">
        <v>444</v>
      </c>
      <c r="BG127" s="593"/>
      <c r="BH127" s="593"/>
      <c r="BI127" s="593"/>
      <c r="BJ127" s="593"/>
      <c r="BK127" s="593"/>
      <c r="BL127" s="610"/>
      <c r="BM127" s="612" t="s">
        <v>409</v>
      </c>
      <c r="BN127" s="593"/>
      <c r="BO127" s="593"/>
      <c r="BP127" s="593"/>
      <c r="BQ127" s="593"/>
      <c r="BR127" s="593"/>
      <c r="BS127" s="610"/>
      <c r="BT127" s="612" t="s">
        <v>85</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338</v>
      </c>
      <c r="CQ127" s="378"/>
      <c r="CR127" s="378"/>
      <c r="CS127" s="378"/>
      <c r="CT127" s="378"/>
      <c r="CU127" s="378"/>
      <c r="CV127" s="378"/>
      <c r="CW127" s="378"/>
      <c r="CX127" s="378"/>
      <c r="CY127" s="378"/>
      <c r="CZ127" s="378"/>
      <c r="DA127" s="378"/>
      <c r="DB127" s="378"/>
      <c r="DC127" s="378"/>
      <c r="DD127" s="378"/>
      <c r="DE127" s="378"/>
      <c r="DF127" s="472"/>
      <c r="DG127" s="633" t="s">
        <v>32</v>
      </c>
      <c r="DH127" s="641"/>
      <c r="DI127" s="641"/>
      <c r="DJ127" s="641"/>
      <c r="DK127" s="641"/>
      <c r="DL127" s="641" t="s">
        <v>32</v>
      </c>
      <c r="DM127" s="641"/>
      <c r="DN127" s="641"/>
      <c r="DO127" s="641"/>
      <c r="DP127" s="641"/>
      <c r="DQ127" s="641" t="s">
        <v>32</v>
      </c>
      <c r="DR127" s="641"/>
      <c r="DS127" s="641"/>
      <c r="DT127" s="641"/>
      <c r="DU127" s="641"/>
      <c r="DV127" s="713" t="s">
        <v>32</v>
      </c>
      <c r="DW127" s="713"/>
      <c r="DX127" s="713"/>
      <c r="DY127" s="713"/>
      <c r="DZ127" s="722"/>
    </row>
    <row r="128" spans="1:130" s="365" customFormat="1" ht="26.25" customHeight="1">
      <c r="A128" s="392" t="s">
        <v>503</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504</v>
      </c>
      <c r="X128" s="463"/>
      <c r="Y128" s="463"/>
      <c r="Z128" s="475"/>
      <c r="AA128" s="481">
        <v>825304</v>
      </c>
      <c r="AB128" s="487"/>
      <c r="AC128" s="487"/>
      <c r="AD128" s="487"/>
      <c r="AE128" s="498"/>
      <c r="AF128" s="514">
        <v>837117</v>
      </c>
      <c r="AG128" s="487"/>
      <c r="AH128" s="487"/>
      <c r="AI128" s="487"/>
      <c r="AJ128" s="498"/>
      <c r="AK128" s="514">
        <v>768144</v>
      </c>
      <c r="AL128" s="487"/>
      <c r="AM128" s="487"/>
      <c r="AN128" s="487"/>
      <c r="AO128" s="498"/>
      <c r="AP128" s="541"/>
      <c r="AQ128" s="549"/>
      <c r="AR128" s="549"/>
      <c r="AS128" s="549"/>
      <c r="AT128" s="559"/>
      <c r="AU128" s="378"/>
      <c r="AV128" s="378"/>
      <c r="AW128" s="378"/>
      <c r="AX128" s="384" t="s">
        <v>505</v>
      </c>
      <c r="AY128" s="407"/>
      <c r="AZ128" s="407"/>
      <c r="BA128" s="407"/>
      <c r="BB128" s="407"/>
      <c r="BC128" s="407"/>
      <c r="BD128" s="407"/>
      <c r="BE128" s="470"/>
      <c r="BF128" s="613" t="s">
        <v>32</v>
      </c>
      <c r="BG128" s="617"/>
      <c r="BH128" s="617"/>
      <c r="BI128" s="617"/>
      <c r="BJ128" s="617"/>
      <c r="BK128" s="617"/>
      <c r="BL128" s="623"/>
      <c r="BM128" s="613">
        <v>11.75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242</v>
      </c>
      <c r="CQ128" s="381"/>
      <c r="CR128" s="381"/>
      <c r="CS128" s="381"/>
      <c r="CT128" s="381"/>
      <c r="CU128" s="381"/>
      <c r="CV128" s="381"/>
      <c r="CW128" s="381"/>
      <c r="CX128" s="381"/>
      <c r="CY128" s="381"/>
      <c r="CZ128" s="381"/>
      <c r="DA128" s="381"/>
      <c r="DB128" s="381"/>
      <c r="DC128" s="381"/>
      <c r="DD128" s="381"/>
      <c r="DE128" s="381"/>
      <c r="DF128" s="611"/>
      <c r="DG128" s="702">
        <v>1004</v>
      </c>
      <c r="DH128" s="705"/>
      <c r="DI128" s="705"/>
      <c r="DJ128" s="705"/>
      <c r="DK128" s="705"/>
      <c r="DL128" s="705" t="s">
        <v>32</v>
      </c>
      <c r="DM128" s="705"/>
      <c r="DN128" s="705"/>
      <c r="DO128" s="705"/>
      <c r="DP128" s="705"/>
      <c r="DQ128" s="705">
        <v>15223</v>
      </c>
      <c r="DR128" s="705"/>
      <c r="DS128" s="705"/>
      <c r="DT128" s="705"/>
      <c r="DU128" s="705"/>
      <c r="DV128" s="715">
        <v>0.1</v>
      </c>
      <c r="DW128" s="715"/>
      <c r="DX128" s="715"/>
      <c r="DY128" s="715"/>
      <c r="DZ128" s="724"/>
    </row>
    <row r="129" spans="1:131" s="365" customFormat="1" ht="26.25" customHeight="1">
      <c r="A129" s="385" t="s">
        <v>162</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82</v>
      </c>
      <c r="X129" s="466"/>
      <c r="Y129" s="466"/>
      <c r="Z129" s="476"/>
      <c r="AA129" s="482">
        <v>29841720</v>
      </c>
      <c r="AB129" s="446"/>
      <c r="AC129" s="446"/>
      <c r="AD129" s="446"/>
      <c r="AE129" s="499"/>
      <c r="AF129" s="515">
        <v>30391374</v>
      </c>
      <c r="AG129" s="446"/>
      <c r="AH129" s="446"/>
      <c r="AI129" s="446"/>
      <c r="AJ129" s="499"/>
      <c r="AK129" s="515">
        <v>31256652</v>
      </c>
      <c r="AL129" s="446"/>
      <c r="AM129" s="446"/>
      <c r="AN129" s="446"/>
      <c r="AO129" s="499"/>
      <c r="AP129" s="542"/>
      <c r="AQ129" s="550"/>
      <c r="AR129" s="550"/>
      <c r="AS129" s="550"/>
      <c r="AT129" s="560"/>
      <c r="AU129" s="576"/>
      <c r="AV129" s="576"/>
      <c r="AW129" s="576"/>
      <c r="AX129" s="585" t="s">
        <v>88</v>
      </c>
      <c r="AY129" s="378"/>
      <c r="AZ129" s="378"/>
      <c r="BA129" s="378"/>
      <c r="BB129" s="378"/>
      <c r="BC129" s="378"/>
      <c r="BD129" s="378"/>
      <c r="BE129" s="472"/>
      <c r="BF129" s="614" t="s">
        <v>32</v>
      </c>
      <c r="BG129" s="618"/>
      <c r="BH129" s="618"/>
      <c r="BI129" s="618"/>
      <c r="BJ129" s="618"/>
      <c r="BK129" s="618"/>
      <c r="BL129" s="624"/>
      <c r="BM129" s="614">
        <v>16.75</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97</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54</v>
      </c>
      <c r="X130" s="466"/>
      <c r="Y130" s="466"/>
      <c r="Z130" s="476"/>
      <c r="AA130" s="482">
        <v>5377307</v>
      </c>
      <c r="AB130" s="446"/>
      <c r="AC130" s="446"/>
      <c r="AD130" s="446"/>
      <c r="AE130" s="499"/>
      <c r="AF130" s="515">
        <v>5483834</v>
      </c>
      <c r="AG130" s="446"/>
      <c r="AH130" s="446"/>
      <c r="AI130" s="446"/>
      <c r="AJ130" s="499"/>
      <c r="AK130" s="515">
        <v>5422421</v>
      </c>
      <c r="AL130" s="446"/>
      <c r="AM130" s="446"/>
      <c r="AN130" s="446"/>
      <c r="AO130" s="499"/>
      <c r="AP130" s="542"/>
      <c r="AQ130" s="550"/>
      <c r="AR130" s="550"/>
      <c r="AS130" s="550"/>
      <c r="AT130" s="560"/>
      <c r="AU130" s="576"/>
      <c r="AV130" s="576"/>
      <c r="AW130" s="576"/>
      <c r="AX130" s="585" t="s">
        <v>462</v>
      </c>
      <c r="AY130" s="378"/>
      <c r="AZ130" s="378"/>
      <c r="BA130" s="378"/>
      <c r="BB130" s="378"/>
      <c r="BC130" s="378"/>
      <c r="BD130" s="378"/>
      <c r="BE130" s="472"/>
      <c r="BF130" s="615">
        <v>7.6</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468</v>
      </c>
      <c r="X131" s="467"/>
      <c r="Y131" s="467"/>
      <c r="Z131" s="477"/>
      <c r="AA131" s="484">
        <v>24464413</v>
      </c>
      <c r="AB131" s="489"/>
      <c r="AC131" s="489"/>
      <c r="AD131" s="489"/>
      <c r="AE131" s="501"/>
      <c r="AF131" s="517">
        <v>24907540</v>
      </c>
      <c r="AG131" s="489"/>
      <c r="AH131" s="489"/>
      <c r="AI131" s="489"/>
      <c r="AJ131" s="501"/>
      <c r="AK131" s="517">
        <v>25834231</v>
      </c>
      <c r="AL131" s="489"/>
      <c r="AM131" s="489"/>
      <c r="AN131" s="489"/>
      <c r="AO131" s="501"/>
      <c r="AP131" s="543"/>
      <c r="AQ131" s="551"/>
      <c r="AR131" s="551"/>
      <c r="AS131" s="551"/>
      <c r="AT131" s="561"/>
      <c r="AU131" s="576"/>
      <c r="AV131" s="576"/>
      <c r="AW131" s="576"/>
      <c r="AX131" s="586" t="s">
        <v>506</v>
      </c>
      <c r="AY131" s="381"/>
      <c r="AZ131" s="381"/>
      <c r="BA131" s="381"/>
      <c r="BB131" s="381"/>
      <c r="BC131" s="381"/>
      <c r="BD131" s="381"/>
      <c r="BE131" s="611"/>
      <c r="BF131" s="616">
        <v>65.8</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508</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507</v>
      </c>
      <c r="W132" s="462"/>
      <c r="X132" s="462"/>
      <c r="Y132" s="462"/>
      <c r="Z132" s="478"/>
      <c r="AA132" s="485">
        <v>7.4044899419999997</v>
      </c>
      <c r="AB132" s="490"/>
      <c r="AC132" s="490"/>
      <c r="AD132" s="490"/>
      <c r="AE132" s="502"/>
      <c r="AF132" s="518">
        <v>7.8660558209999998</v>
      </c>
      <c r="AG132" s="490"/>
      <c r="AH132" s="490"/>
      <c r="AI132" s="490"/>
      <c r="AJ132" s="502"/>
      <c r="AK132" s="518">
        <v>7.6117729230000002</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363</v>
      </c>
      <c r="W133" s="404"/>
      <c r="X133" s="404"/>
      <c r="Y133" s="404"/>
      <c r="Z133" s="479"/>
      <c r="AA133" s="486">
        <v>6</v>
      </c>
      <c r="AB133" s="491"/>
      <c r="AC133" s="491"/>
      <c r="AD133" s="491"/>
      <c r="AE133" s="503"/>
      <c r="AF133" s="486">
        <v>6.8</v>
      </c>
      <c r="AG133" s="491"/>
      <c r="AH133" s="491"/>
      <c r="AI133" s="491"/>
      <c r="AJ133" s="503"/>
      <c r="AK133" s="486">
        <v>7.6</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30csmO+HrhD9olRIAvZSM4bNEV21kVfMkiTPfUAcsMInw6HUZt0NoUPPq3bzINxNnXp9AbQzWFftHmbwQei3sA==" saltValue="DZcAI4RueHIwBMQ72WDNIg=="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topLeftCell="A10" zoomScaleNormal="85" zoomScaleSheetLayoutView="100"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509</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j0+qGove2Rq5KgxAEc3MrgJ8BXutJLIKBUBgJ6/LL2EAu6di0iU4e0rv/p2dwKYeTPuLld3vh77sPHct9s2m6A==" saltValue="ZP9adU0ywX0D9w8jHJbcJQ==" spinCount="100000" sheet="1" objects="1" scenarios="1"/>
  <phoneticPr fontId="5"/>
  <printOptions horizontalCentered="1" verticalCentered="1"/>
  <pageMargins left="0" right="0" top="0" bottom="0" header="0" footer="0"/>
  <pageSetup paperSize="8" scale="6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t2pciaOSAMYpxgso8eUQxw1NLPGsSEd/gbvm6HKdm3TQ9u2xWNex6gXlmGt78vMhDYr/qZhtQaFZafwa/lDY7A==" saltValue="8ZprPWwLglRsT1WBDQ43OA==" spinCount="100000" sheet="1" objects="1" scenarios="1"/>
  <phoneticPr fontId="5"/>
  <printOptions horizontalCentered="1" verticalCentered="1"/>
  <pageMargins left="0" right="0" top="0" bottom="0" header="0" footer="0"/>
  <pageSetup paperSize="8" scale="70"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67"/>
  <sheetViews>
    <sheetView showGridLines="0" view="pageBreakPreview" topLeftCell="A18"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829"/>
      <c r="AT1" s="829"/>
    </row>
    <row r="2" spans="1:46">
      <c r="AS2" s="829"/>
      <c r="AT2" s="829"/>
    </row>
    <row r="3" spans="1:46">
      <c r="AS3" s="829"/>
      <c r="AT3" s="829"/>
    </row>
    <row r="4" spans="1:46">
      <c r="AS4" s="829"/>
      <c r="AT4" s="829"/>
    </row>
    <row r="5" spans="1:46" ht="17.25">
      <c r="A5" s="730" t="s">
        <v>510</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0"/>
    </row>
    <row r="6" spans="1:46">
      <c r="A6" s="728"/>
      <c r="AK6" s="729" t="s">
        <v>511</v>
      </c>
      <c r="AL6" s="729"/>
      <c r="AM6" s="729"/>
      <c r="AN6" s="729"/>
    </row>
    <row r="7" spans="1:46" ht="13.5" customHeight="1">
      <c r="A7" s="728"/>
      <c r="AK7" s="740"/>
      <c r="AL7" s="753"/>
      <c r="AM7" s="753"/>
      <c r="AN7" s="770"/>
      <c r="AO7" s="783" t="s">
        <v>512</v>
      </c>
      <c r="AP7" s="795"/>
      <c r="AQ7" s="806" t="s">
        <v>358</v>
      </c>
      <c r="AR7" s="820"/>
    </row>
    <row r="8" spans="1:46">
      <c r="A8" s="728"/>
      <c r="AK8" s="741"/>
      <c r="AL8" s="754"/>
      <c r="AM8" s="754"/>
      <c r="AN8" s="771"/>
      <c r="AO8" s="784"/>
      <c r="AP8" s="796" t="s">
        <v>133</v>
      </c>
      <c r="AQ8" s="807" t="s">
        <v>356</v>
      </c>
      <c r="AR8" s="821" t="s">
        <v>200</v>
      </c>
    </row>
    <row r="9" spans="1:46">
      <c r="A9" s="728"/>
      <c r="AK9" s="742" t="s">
        <v>186</v>
      </c>
      <c r="AL9" s="755"/>
      <c r="AM9" s="755"/>
      <c r="AN9" s="772"/>
      <c r="AO9" s="785">
        <v>11485184</v>
      </c>
      <c r="AP9" s="785">
        <v>99481</v>
      </c>
      <c r="AQ9" s="808">
        <v>68274</v>
      </c>
      <c r="AR9" s="822">
        <v>45.7</v>
      </c>
    </row>
    <row r="10" spans="1:46" ht="13.5" customHeight="1">
      <c r="A10" s="728"/>
      <c r="AK10" s="742" t="s">
        <v>343</v>
      </c>
      <c r="AL10" s="755"/>
      <c r="AM10" s="755"/>
      <c r="AN10" s="772"/>
      <c r="AO10" s="786">
        <v>3114</v>
      </c>
      <c r="AP10" s="786">
        <v>27</v>
      </c>
      <c r="AQ10" s="809">
        <v>4860</v>
      </c>
      <c r="AR10" s="823">
        <v>-99.4</v>
      </c>
    </row>
    <row r="11" spans="1:46" ht="13.5" customHeight="1">
      <c r="A11" s="728"/>
      <c r="AK11" s="742" t="s">
        <v>513</v>
      </c>
      <c r="AL11" s="755"/>
      <c r="AM11" s="755"/>
      <c r="AN11" s="772"/>
      <c r="AO11" s="786">
        <v>29375</v>
      </c>
      <c r="AP11" s="786">
        <v>254</v>
      </c>
      <c r="AQ11" s="809">
        <v>567</v>
      </c>
      <c r="AR11" s="823">
        <v>-55.2</v>
      </c>
    </row>
    <row r="12" spans="1:46" ht="13.5" customHeight="1">
      <c r="A12" s="728"/>
      <c r="AK12" s="742" t="s">
        <v>252</v>
      </c>
      <c r="AL12" s="755"/>
      <c r="AM12" s="755"/>
      <c r="AN12" s="772"/>
      <c r="AO12" s="786" t="s">
        <v>32</v>
      </c>
      <c r="AP12" s="786" t="s">
        <v>32</v>
      </c>
      <c r="AQ12" s="809">
        <v>16</v>
      </c>
      <c r="AR12" s="823" t="s">
        <v>32</v>
      </c>
    </row>
    <row r="13" spans="1:46" ht="13.5" customHeight="1">
      <c r="A13" s="728"/>
      <c r="AK13" s="742" t="s">
        <v>514</v>
      </c>
      <c r="AL13" s="755"/>
      <c r="AM13" s="755"/>
      <c r="AN13" s="772"/>
      <c r="AO13" s="786">
        <v>213236</v>
      </c>
      <c r="AP13" s="786">
        <v>1847</v>
      </c>
      <c r="AQ13" s="809">
        <v>2777</v>
      </c>
      <c r="AR13" s="823">
        <v>-33.5</v>
      </c>
    </row>
    <row r="14" spans="1:46" ht="13.5" customHeight="1">
      <c r="A14" s="728"/>
      <c r="AK14" s="742" t="s">
        <v>459</v>
      </c>
      <c r="AL14" s="755"/>
      <c r="AM14" s="755"/>
      <c r="AN14" s="772"/>
      <c r="AO14" s="786">
        <v>305400</v>
      </c>
      <c r="AP14" s="786">
        <v>2645</v>
      </c>
      <c r="AQ14" s="809">
        <v>1330</v>
      </c>
      <c r="AR14" s="823">
        <v>98.9</v>
      </c>
    </row>
    <row r="15" spans="1:46" ht="13.5" customHeight="1">
      <c r="A15" s="728"/>
      <c r="AK15" s="743" t="s">
        <v>515</v>
      </c>
      <c r="AL15" s="756"/>
      <c r="AM15" s="756"/>
      <c r="AN15" s="773"/>
      <c r="AO15" s="786">
        <v>-681807</v>
      </c>
      <c r="AP15" s="786">
        <v>-5906</v>
      </c>
      <c r="AQ15" s="809">
        <v>-3833</v>
      </c>
      <c r="AR15" s="823">
        <v>54.1</v>
      </c>
    </row>
    <row r="16" spans="1:46">
      <c r="A16" s="728"/>
      <c r="AK16" s="743" t="s">
        <v>96</v>
      </c>
      <c r="AL16" s="756"/>
      <c r="AM16" s="756"/>
      <c r="AN16" s="773"/>
      <c r="AO16" s="786">
        <v>11354502</v>
      </c>
      <c r="AP16" s="786">
        <v>98349</v>
      </c>
      <c r="AQ16" s="809">
        <v>73991</v>
      </c>
      <c r="AR16" s="823">
        <v>32.9</v>
      </c>
    </row>
    <row r="17" spans="1:46">
      <c r="A17" s="728"/>
    </row>
    <row r="18" spans="1:46">
      <c r="A18" s="728"/>
      <c r="AQ18" s="801"/>
      <c r="AR18" s="801"/>
    </row>
    <row r="19" spans="1:46">
      <c r="A19" s="728"/>
      <c r="AK19" s="363" t="s">
        <v>308</v>
      </c>
    </row>
    <row r="20" spans="1:46">
      <c r="A20" s="728"/>
      <c r="AK20" s="744"/>
      <c r="AL20" s="757"/>
      <c r="AM20" s="757"/>
      <c r="AN20" s="774"/>
      <c r="AO20" s="787" t="s">
        <v>471</v>
      </c>
      <c r="AP20" s="797" t="s">
        <v>369</v>
      </c>
      <c r="AQ20" s="810" t="s">
        <v>383</v>
      </c>
      <c r="AR20" s="824"/>
    </row>
    <row r="21" spans="1:46" s="729" customFormat="1">
      <c r="A21" s="731"/>
      <c r="B21" s="729"/>
      <c r="C21" s="729"/>
      <c r="D21" s="729"/>
      <c r="E21" s="729"/>
      <c r="F21" s="729"/>
      <c r="G21" s="729"/>
      <c r="H21" s="729"/>
      <c r="I21" s="729"/>
      <c r="J21" s="729"/>
      <c r="K21" s="729"/>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c r="AK21" s="745" t="s">
        <v>516</v>
      </c>
      <c r="AL21" s="758"/>
      <c r="AM21" s="758"/>
      <c r="AN21" s="775"/>
      <c r="AO21" s="788">
        <v>9.35</v>
      </c>
      <c r="AP21" s="798">
        <v>6.28</v>
      </c>
      <c r="AQ21" s="811">
        <v>3.07</v>
      </c>
      <c r="AR21" s="729"/>
      <c r="AS21" s="831"/>
      <c r="AT21" s="731"/>
    </row>
    <row r="22" spans="1:46" s="729" customFormat="1">
      <c r="A22" s="731"/>
      <c r="B22" s="729"/>
      <c r="C22" s="729"/>
      <c r="D22" s="729"/>
      <c r="E22" s="729"/>
      <c r="F22" s="729"/>
      <c r="G22" s="729"/>
      <c r="H22" s="729"/>
      <c r="I22" s="729"/>
      <c r="J22" s="729"/>
      <c r="K22" s="729"/>
      <c r="L22" s="729"/>
      <c r="M22" s="729"/>
      <c r="N22" s="729"/>
      <c r="O22" s="729"/>
      <c r="P22" s="729"/>
      <c r="Q22" s="729"/>
      <c r="R22" s="729"/>
      <c r="S22" s="729"/>
      <c r="T22" s="729"/>
      <c r="U22" s="729"/>
      <c r="V22" s="729"/>
      <c r="W22" s="729"/>
      <c r="X22" s="729"/>
      <c r="Y22" s="729"/>
      <c r="Z22" s="729"/>
      <c r="AA22" s="729"/>
      <c r="AB22" s="729"/>
      <c r="AC22" s="729"/>
      <c r="AD22" s="729"/>
      <c r="AE22" s="729"/>
      <c r="AF22" s="729"/>
      <c r="AG22" s="729"/>
      <c r="AH22" s="729"/>
      <c r="AI22" s="729"/>
      <c r="AJ22" s="729"/>
      <c r="AK22" s="745" t="s">
        <v>318</v>
      </c>
      <c r="AL22" s="758"/>
      <c r="AM22" s="758"/>
      <c r="AN22" s="775"/>
      <c r="AO22" s="789">
        <v>97.9</v>
      </c>
      <c r="AP22" s="799">
        <v>98.7</v>
      </c>
      <c r="AQ22" s="812">
        <v>-0.8</v>
      </c>
      <c r="AR22" s="801"/>
      <c r="AS22" s="831"/>
      <c r="AT22" s="731"/>
    </row>
    <row r="23" spans="1:46" s="729" customFormat="1">
      <c r="A23" s="731"/>
      <c r="B23" s="729"/>
      <c r="C23" s="729"/>
      <c r="D23" s="729"/>
      <c r="E23" s="729"/>
      <c r="F23" s="729"/>
      <c r="G23" s="729"/>
      <c r="H23" s="729"/>
      <c r="I23" s="729"/>
      <c r="J23" s="729"/>
      <c r="K23" s="729"/>
      <c r="L23" s="729"/>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801"/>
      <c r="AQ23" s="801"/>
      <c r="AR23" s="801"/>
      <c r="AS23" s="831"/>
      <c r="AT23" s="731"/>
    </row>
    <row r="24" spans="1:46" s="729" customFormat="1">
      <c r="A24" s="731"/>
      <c r="B24" s="729"/>
      <c r="C24" s="729"/>
      <c r="D24" s="729"/>
      <c r="E24" s="729"/>
      <c r="F24" s="729"/>
      <c r="G24" s="729"/>
      <c r="H24" s="729"/>
      <c r="I24" s="729"/>
      <c r="J24" s="729"/>
      <c r="K24" s="729"/>
      <c r="L24" s="729"/>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801"/>
      <c r="AQ24" s="801"/>
      <c r="AR24" s="801"/>
      <c r="AS24" s="831"/>
      <c r="AT24" s="731"/>
    </row>
    <row r="25" spans="1:46" s="729" customFormat="1">
      <c r="A25" s="732"/>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800"/>
      <c r="AQ25" s="800"/>
      <c r="AR25" s="800"/>
      <c r="AS25" s="832"/>
      <c r="AT25" s="731"/>
    </row>
    <row r="26" spans="1:46" s="729" customFormat="1">
      <c r="A26" s="733" t="s">
        <v>517</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31"/>
    </row>
    <row r="27" spans="1:46">
      <c r="A27" s="734"/>
      <c r="AS27" s="829"/>
      <c r="AT27" s="829"/>
    </row>
    <row r="28" spans="1:46" ht="17.25">
      <c r="A28" s="730" t="s">
        <v>491</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3"/>
    </row>
    <row r="29" spans="1:46">
      <c r="A29" s="728"/>
      <c r="AK29" s="729" t="s">
        <v>518</v>
      </c>
      <c r="AL29" s="729"/>
      <c r="AM29" s="729"/>
      <c r="AN29" s="729"/>
      <c r="AS29" s="834"/>
    </row>
    <row r="30" spans="1:46" ht="13.5" customHeight="1">
      <c r="A30" s="728"/>
      <c r="AK30" s="740"/>
      <c r="AL30" s="753"/>
      <c r="AM30" s="753"/>
      <c r="AN30" s="770"/>
      <c r="AO30" s="783" t="s">
        <v>512</v>
      </c>
      <c r="AP30" s="795"/>
      <c r="AQ30" s="806" t="s">
        <v>358</v>
      </c>
      <c r="AR30" s="820"/>
    </row>
    <row r="31" spans="1:46">
      <c r="A31" s="728"/>
      <c r="AK31" s="741"/>
      <c r="AL31" s="754"/>
      <c r="AM31" s="754"/>
      <c r="AN31" s="771"/>
      <c r="AO31" s="784"/>
      <c r="AP31" s="796" t="s">
        <v>133</v>
      </c>
      <c r="AQ31" s="807" t="s">
        <v>356</v>
      </c>
      <c r="AR31" s="821" t="s">
        <v>200</v>
      </c>
    </row>
    <row r="32" spans="1:46" ht="27" customHeight="1">
      <c r="A32" s="728"/>
      <c r="AK32" s="746" t="s">
        <v>50</v>
      </c>
      <c r="AL32" s="759"/>
      <c r="AM32" s="759"/>
      <c r="AN32" s="776"/>
      <c r="AO32" s="786">
        <v>6813224</v>
      </c>
      <c r="AP32" s="786">
        <v>59014</v>
      </c>
      <c r="AQ32" s="813">
        <v>32402</v>
      </c>
      <c r="AR32" s="823">
        <v>82.1</v>
      </c>
    </row>
    <row r="33" spans="1:46" ht="13.5" customHeight="1">
      <c r="A33" s="728"/>
      <c r="AK33" s="746" t="s">
        <v>187</v>
      </c>
      <c r="AL33" s="759"/>
      <c r="AM33" s="759"/>
      <c r="AN33" s="776"/>
      <c r="AO33" s="786" t="s">
        <v>32</v>
      </c>
      <c r="AP33" s="786" t="s">
        <v>32</v>
      </c>
      <c r="AQ33" s="813" t="s">
        <v>32</v>
      </c>
      <c r="AR33" s="823" t="s">
        <v>32</v>
      </c>
    </row>
    <row r="34" spans="1:46" ht="27" customHeight="1">
      <c r="A34" s="728"/>
      <c r="AK34" s="746" t="s">
        <v>519</v>
      </c>
      <c r="AL34" s="759"/>
      <c r="AM34" s="759"/>
      <c r="AN34" s="776"/>
      <c r="AO34" s="786" t="s">
        <v>32</v>
      </c>
      <c r="AP34" s="786" t="s">
        <v>32</v>
      </c>
      <c r="AQ34" s="813">
        <v>16</v>
      </c>
      <c r="AR34" s="823" t="s">
        <v>32</v>
      </c>
    </row>
    <row r="35" spans="1:46" ht="27" customHeight="1">
      <c r="A35" s="728"/>
      <c r="AK35" s="746" t="s">
        <v>520</v>
      </c>
      <c r="AL35" s="759"/>
      <c r="AM35" s="759"/>
      <c r="AN35" s="776"/>
      <c r="AO35" s="786">
        <v>1171935</v>
      </c>
      <c r="AP35" s="786">
        <v>10151</v>
      </c>
      <c r="AQ35" s="813">
        <v>5520</v>
      </c>
      <c r="AR35" s="823">
        <v>83.9</v>
      </c>
    </row>
    <row r="36" spans="1:46" ht="27" customHeight="1">
      <c r="A36" s="728"/>
      <c r="AK36" s="746" t="s">
        <v>277</v>
      </c>
      <c r="AL36" s="759"/>
      <c r="AM36" s="759"/>
      <c r="AN36" s="776"/>
      <c r="AO36" s="786">
        <v>164940</v>
      </c>
      <c r="AP36" s="786">
        <v>1429</v>
      </c>
      <c r="AQ36" s="813">
        <v>1296</v>
      </c>
      <c r="AR36" s="823">
        <v>10.3</v>
      </c>
    </row>
    <row r="37" spans="1:46" ht="13.5" customHeight="1">
      <c r="A37" s="728"/>
      <c r="AK37" s="746" t="s">
        <v>480</v>
      </c>
      <c r="AL37" s="759"/>
      <c r="AM37" s="759"/>
      <c r="AN37" s="776"/>
      <c r="AO37" s="786">
        <v>6909</v>
      </c>
      <c r="AP37" s="786">
        <v>60</v>
      </c>
      <c r="AQ37" s="813">
        <v>571</v>
      </c>
      <c r="AR37" s="823">
        <v>-89.5</v>
      </c>
    </row>
    <row r="38" spans="1:46" ht="27" customHeight="1">
      <c r="A38" s="728"/>
      <c r="AK38" s="747" t="s">
        <v>310</v>
      </c>
      <c r="AL38" s="760"/>
      <c r="AM38" s="760"/>
      <c r="AN38" s="777"/>
      <c r="AO38" s="790" t="s">
        <v>32</v>
      </c>
      <c r="AP38" s="790" t="s">
        <v>32</v>
      </c>
      <c r="AQ38" s="814">
        <v>0</v>
      </c>
      <c r="AR38" s="812" t="s">
        <v>32</v>
      </c>
      <c r="AS38" s="834"/>
    </row>
    <row r="39" spans="1:46">
      <c r="A39" s="728"/>
      <c r="AK39" s="747" t="s">
        <v>231</v>
      </c>
      <c r="AL39" s="760"/>
      <c r="AM39" s="760"/>
      <c r="AN39" s="777"/>
      <c r="AO39" s="786">
        <v>-768144</v>
      </c>
      <c r="AP39" s="786">
        <v>-6653</v>
      </c>
      <c r="AQ39" s="813">
        <v>-6093</v>
      </c>
      <c r="AR39" s="823">
        <v>9.1999999999999993</v>
      </c>
      <c r="AS39" s="834"/>
    </row>
    <row r="40" spans="1:46" ht="27" customHeight="1">
      <c r="A40" s="728"/>
      <c r="AK40" s="746" t="s">
        <v>521</v>
      </c>
      <c r="AL40" s="759"/>
      <c r="AM40" s="759"/>
      <c r="AN40" s="776"/>
      <c r="AO40" s="786">
        <v>-5422421</v>
      </c>
      <c r="AP40" s="786">
        <v>-46967</v>
      </c>
      <c r="AQ40" s="813">
        <v>-23816</v>
      </c>
      <c r="AR40" s="823">
        <v>97.2</v>
      </c>
      <c r="AS40" s="834"/>
    </row>
    <row r="41" spans="1:46">
      <c r="A41" s="728"/>
      <c r="AK41" s="748" t="s">
        <v>128</v>
      </c>
      <c r="AL41" s="761"/>
      <c r="AM41" s="761"/>
      <c r="AN41" s="778"/>
      <c r="AO41" s="786">
        <v>1966443</v>
      </c>
      <c r="AP41" s="786">
        <v>17033</v>
      </c>
      <c r="AQ41" s="813">
        <v>9896</v>
      </c>
      <c r="AR41" s="823">
        <v>72.099999999999994</v>
      </c>
      <c r="AS41" s="834"/>
    </row>
    <row r="42" spans="1:46">
      <c r="A42" s="728"/>
      <c r="AK42" s="749"/>
      <c r="AQ42" s="801"/>
      <c r="AR42" s="801"/>
      <c r="AS42" s="834"/>
    </row>
    <row r="43" spans="1:46">
      <c r="A43" s="728"/>
      <c r="AP43" s="802"/>
      <c r="AQ43" s="801"/>
      <c r="AS43" s="834"/>
    </row>
    <row r="44" spans="1:46">
      <c r="A44" s="728"/>
      <c r="AQ44" s="801"/>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5"/>
      <c r="AR45" s="735"/>
      <c r="AS45" s="735"/>
      <c r="AT45" s="82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829"/>
    </row>
    <row r="47" spans="1:46" ht="17.25" customHeight="1">
      <c r="A47" s="737" t="s">
        <v>272</v>
      </c>
    </row>
    <row r="48" spans="1:46">
      <c r="A48" s="728"/>
      <c r="AK48" s="736" t="s">
        <v>48</v>
      </c>
      <c r="AL48" s="736"/>
      <c r="AM48" s="736"/>
      <c r="AN48" s="736"/>
      <c r="AO48" s="736"/>
      <c r="AP48" s="736"/>
      <c r="AQ48" s="800"/>
      <c r="AR48" s="736"/>
    </row>
    <row r="49" spans="1:44" ht="13.5" customHeight="1">
      <c r="A49" s="728"/>
      <c r="AK49" s="750"/>
      <c r="AL49" s="762"/>
      <c r="AM49" s="766" t="s">
        <v>512</v>
      </c>
      <c r="AN49" s="779" t="s">
        <v>153</v>
      </c>
      <c r="AO49" s="791"/>
      <c r="AP49" s="791"/>
      <c r="AQ49" s="791"/>
      <c r="AR49" s="825"/>
    </row>
    <row r="50" spans="1:44">
      <c r="A50" s="728"/>
      <c r="AK50" s="751"/>
      <c r="AL50" s="763"/>
      <c r="AM50" s="767"/>
      <c r="AN50" s="780" t="s">
        <v>522</v>
      </c>
      <c r="AO50" s="792" t="s">
        <v>523</v>
      </c>
      <c r="AP50" s="803" t="s">
        <v>144</v>
      </c>
      <c r="AQ50" s="816" t="s">
        <v>416</v>
      </c>
      <c r="AR50" s="826" t="s">
        <v>431</v>
      </c>
    </row>
    <row r="51" spans="1:44">
      <c r="A51" s="728"/>
      <c r="AK51" s="750" t="s">
        <v>524</v>
      </c>
      <c r="AL51" s="762"/>
      <c r="AM51" s="768">
        <v>11521323</v>
      </c>
      <c r="AN51" s="781">
        <v>98435</v>
      </c>
      <c r="AO51" s="793">
        <v>8.6999999999999993</v>
      </c>
      <c r="AP51" s="804">
        <v>44161</v>
      </c>
      <c r="AQ51" s="817">
        <v>3.1</v>
      </c>
      <c r="AR51" s="827">
        <v>5.6</v>
      </c>
    </row>
    <row r="52" spans="1:44">
      <c r="A52" s="728"/>
      <c r="AK52" s="752"/>
      <c r="AL52" s="764" t="s">
        <v>525</v>
      </c>
      <c r="AM52" s="769">
        <v>5480841</v>
      </c>
      <c r="AN52" s="782">
        <v>46827</v>
      </c>
      <c r="AO52" s="794">
        <v>-3.3</v>
      </c>
      <c r="AP52" s="805">
        <v>23644</v>
      </c>
      <c r="AQ52" s="818">
        <v>3.1</v>
      </c>
      <c r="AR52" s="828">
        <v>-6.4</v>
      </c>
    </row>
    <row r="53" spans="1:44">
      <c r="A53" s="728"/>
      <c r="AK53" s="750" t="s">
        <v>298</v>
      </c>
      <c r="AL53" s="762"/>
      <c r="AM53" s="768">
        <v>9846363</v>
      </c>
      <c r="AN53" s="781">
        <v>84410</v>
      </c>
      <c r="AO53" s="793">
        <v>-14.2</v>
      </c>
      <c r="AP53" s="804">
        <v>43955</v>
      </c>
      <c r="AQ53" s="817">
        <v>-0.5</v>
      </c>
      <c r="AR53" s="827">
        <v>-13.7</v>
      </c>
    </row>
    <row r="54" spans="1:44">
      <c r="A54" s="728"/>
      <c r="AK54" s="752"/>
      <c r="AL54" s="764" t="s">
        <v>525</v>
      </c>
      <c r="AM54" s="769">
        <v>5647825</v>
      </c>
      <c r="AN54" s="782">
        <v>48417</v>
      </c>
      <c r="AO54" s="794">
        <v>3.4</v>
      </c>
      <c r="AP54" s="805">
        <v>21318</v>
      </c>
      <c r="AQ54" s="818">
        <v>-9.8000000000000007</v>
      </c>
      <c r="AR54" s="828">
        <v>13.2</v>
      </c>
    </row>
    <row r="55" spans="1:44">
      <c r="A55" s="728"/>
      <c r="AK55" s="750" t="s">
        <v>287</v>
      </c>
      <c r="AL55" s="762"/>
      <c r="AM55" s="768">
        <v>9618602</v>
      </c>
      <c r="AN55" s="781">
        <v>82763</v>
      </c>
      <c r="AO55" s="793">
        <v>-2</v>
      </c>
      <c r="AP55" s="804">
        <v>41921</v>
      </c>
      <c r="AQ55" s="817">
        <v>-4.5999999999999996</v>
      </c>
      <c r="AR55" s="827">
        <v>2.6</v>
      </c>
    </row>
    <row r="56" spans="1:44">
      <c r="A56" s="728"/>
      <c r="AK56" s="752"/>
      <c r="AL56" s="764" t="s">
        <v>525</v>
      </c>
      <c r="AM56" s="769">
        <v>5237054</v>
      </c>
      <c r="AN56" s="782">
        <v>45062</v>
      </c>
      <c r="AO56" s="794">
        <v>-6.9</v>
      </c>
      <c r="AP56" s="805">
        <v>21655</v>
      </c>
      <c r="AQ56" s="818">
        <v>1.6</v>
      </c>
      <c r="AR56" s="828">
        <v>-8.5</v>
      </c>
    </row>
    <row r="57" spans="1:44">
      <c r="A57" s="728"/>
      <c r="AK57" s="750" t="s">
        <v>53</v>
      </c>
      <c r="AL57" s="762"/>
      <c r="AM57" s="768">
        <v>7524631</v>
      </c>
      <c r="AN57" s="781">
        <v>64854</v>
      </c>
      <c r="AO57" s="793">
        <v>-21.6</v>
      </c>
      <c r="AP57" s="804">
        <v>44585</v>
      </c>
      <c r="AQ57" s="817">
        <v>6.4</v>
      </c>
      <c r="AR57" s="827">
        <v>-28</v>
      </c>
    </row>
    <row r="58" spans="1:44">
      <c r="A58" s="728"/>
      <c r="AK58" s="752"/>
      <c r="AL58" s="764" t="s">
        <v>525</v>
      </c>
      <c r="AM58" s="769">
        <v>4836153</v>
      </c>
      <c r="AN58" s="782">
        <v>41682</v>
      </c>
      <c r="AO58" s="794">
        <v>-7.5</v>
      </c>
      <c r="AP58" s="805">
        <v>23077</v>
      </c>
      <c r="AQ58" s="818">
        <v>6.6</v>
      </c>
      <c r="AR58" s="828">
        <v>-14.1</v>
      </c>
    </row>
    <row r="59" spans="1:44">
      <c r="A59" s="728"/>
      <c r="AK59" s="750" t="s">
        <v>526</v>
      </c>
      <c r="AL59" s="762"/>
      <c r="AM59" s="768">
        <v>8076980</v>
      </c>
      <c r="AN59" s="781">
        <v>69960</v>
      </c>
      <c r="AO59" s="793">
        <v>7.9</v>
      </c>
      <c r="AP59" s="804">
        <v>49779</v>
      </c>
      <c r="AQ59" s="817">
        <v>11.6</v>
      </c>
      <c r="AR59" s="827">
        <v>-3.7</v>
      </c>
    </row>
    <row r="60" spans="1:44">
      <c r="A60" s="728"/>
      <c r="AK60" s="752"/>
      <c r="AL60" s="764" t="s">
        <v>525</v>
      </c>
      <c r="AM60" s="769">
        <v>5283797</v>
      </c>
      <c r="AN60" s="782">
        <v>45767</v>
      </c>
      <c r="AO60" s="794">
        <v>9.8000000000000007</v>
      </c>
      <c r="AP60" s="805">
        <v>28921</v>
      </c>
      <c r="AQ60" s="818">
        <v>25.3</v>
      </c>
      <c r="AR60" s="828">
        <v>-15.5</v>
      </c>
    </row>
    <row r="61" spans="1:44">
      <c r="A61" s="728"/>
      <c r="AK61" s="750" t="s">
        <v>527</v>
      </c>
      <c r="AL61" s="765"/>
      <c r="AM61" s="768">
        <v>9317580</v>
      </c>
      <c r="AN61" s="781">
        <v>80084</v>
      </c>
      <c r="AO61" s="793">
        <v>-4.2</v>
      </c>
      <c r="AP61" s="804">
        <v>44880</v>
      </c>
      <c r="AQ61" s="819">
        <v>3.2</v>
      </c>
      <c r="AR61" s="827">
        <v>-7.4</v>
      </c>
    </row>
    <row r="62" spans="1:44">
      <c r="A62" s="728"/>
      <c r="AK62" s="752"/>
      <c r="AL62" s="764" t="s">
        <v>525</v>
      </c>
      <c r="AM62" s="769">
        <v>5297134</v>
      </c>
      <c r="AN62" s="782">
        <v>45551</v>
      </c>
      <c r="AO62" s="794">
        <v>-0.9</v>
      </c>
      <c r="AP62" s="805">
        <v>23723</v>
      </c>
      <c r="AQ62" s="818">
        <v>5.4</v>
      </c>
      <c r="AR62" s="828">
        <v>-6.3</v>
      </c>
    </row>
    <row r="63" spans="1:44">
      <c r="A63" s="728"/>
    </row>
    <row r="64" spans="1:44">
      <c r="A64" s="728"/>
    </row>
    <row r="65" spans="1:46">
      <c r="A65" s="728"/>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5"/>
    </row>
    <row r="67" spans="1:46" ht="13.5" hidden="1" customHeight="1">
      <c r="AS67" s="829"/>
      <c r="AT67" s="829"/>
    </row>
    <row r="68" spans="1:46" ht="13.5" hidden="1" customHeight="1"/>
    <row r="69" spans="1:46" ht="13.5" hidden="1" customHeight="1"/>
    <row r="70" spans="1:46" hidden="1"/>
    <row r="71" spans="1:46" hidden="1"/>
    <row r="72" spans="1:46" hidden="1"/>
    <row r="73" spans="1:46" hidden="1"/>
  </sheetData>
  <sheetProtection algorithmName="SHA-512" hashValue="9wTqnUxVru2a4EdPQt5W2h/1oZ2En/J+9JluAveHlzWkOdf2DrlW/NQbTcBT1d2zweLPUOP6CtcpFMi6Nd/EuQ==" saltValue="Ynt8lumDmneg74+elo0I5g=="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8" scale="88"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80" zoomScaleNormal="80"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509</v>
      </c>
    </row>
    <row r="121" spans="125:125" ht="13.5" hidden="1" customHeight="1">
      <c r="DU121" s="726"/>
    </row>
  </sheetData>
  <sheetProtection algorithmName="SHA-512" hashValue="DZJitBKM4Lc98kzDQo8PTkzpLmvytFhRFFq/CRE3h0aeaeJdLeq73vz9p3N/K847Th0O7UoVS9XZqBiSNuxVmw==" saltValue="cAz1kWdGQTFbWg2JrS0/mQ==" spinCount="100000" sheet="1" objects="1" scenarios="1"/>
  <phoneticPr fontId="5"/>
  <printOptions horizontalCentered="1" verticalCentered="1"/>
  <pageMargins left="0" right="0" top="0.19685039370078741" bottom="0" header="0.39370078740157483" footer="0"/>
  <pageSetup paperSize="8" scale="57"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509</v>
      </c>
    </row>
  </sheetData>
  <sheetProtection algorithmName="SHA-512" hashValue="QSGb5lqbnysDaNZFZNAcP7p7kj2yJhcFu/Z/L9lFeU9abzV9UdrhWZUs6emkPtNxl0Hi27cQZ9/768QqZ5UHyQ==" saltValue="IkRi3iG9v73gqGByYBsYsg==" spinCount="100000" sheet="1" objects="1" scenarios="1"/>
  <phoneticPr fontId="5"/>
  <printOptions horizontalCentered="1" verticalCentered="1"/>
  <pageMargins left="0" right="0" top="0.19685039370078741" bottom="0" header="0.39370078740157483" footer="0"/>
  <pageSetup paperSize="8" scale="57"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6" t="s">
        <v>1</v>
      </c>
    </row>
    <row r="46" spans="2:10" ht="29.25" customHeight="1">
      <c r="B46" s="836" t="s">
        <v>3</v>
      </c>
      <c r="C46" s="840"/>
      <c r="D46" s="840"/>
      <c r="E46" s="844" t="s">
        <v>5</v>
      </c>
      <c r="F46" s="848" t="s">
        <v>206</v>
      </c>
      <c r="G46" s="852" t="s">
        <v>528</v>
      </c>
      <c r="H46" s="852" t="s">
        <v>129</v>
      </c>
      <c r="I46" s="852" t="s">
        <v>313</v>
      </c>
      <c r="J46" s="857" t="s">
        <v>56</v>
      </c>
    </row>
    <row r="47" spans="2:10" ht="57.75" customHeight="1">
      <c r="B47" s="837"/>
      <c r="C47" s="841" t="s">
        <v>6</v>
      </c>
      <c r="D47" s="841"/>
      <c r="E47" s="845"/>
      <c r="F47" s="849">
        <v>17.96</v>
      </c>
      <c r="G47" s="853">
        <v>20.350000000000001</v>
      </c>
      <c r="H47" s="853">
        <v>21.69</v>
      </c>
      <c r="I47" s="853">
        <v>21.56</v>
      </c>
      <c r="J47" s="858">
        <v>19.41</v>
      </c>
    </row>
    <row r="48" spans="2:10" ht="57.75" customHeight="1">
      <c r="B48" s="838"/>
      <c r="C48" s="842" t="s">
        <v>8</v>
      </c>
      <c r="D48" s="842"/>
      <c r="E48" s="846"/>
      <c r="F48" s="850">
        <v>0.48</v>
      </c>
      <c r="G48" s="854">
        <v>3.04</v>
      </c>
      <c r="H48" s="854">
        <v>0.68</v>
      </c>
      <c r="I48" s="854">
        <v>1.71</v>
      </c>
      <c r="J48" s="859">
        <v>1.1100000000000001</v>
      </c>
    </row>
    <row r="49" spans="2:10" ht="57.75" customHeight="1">
      <c r="B49" s="839"/>
      <c r="C49" s="843" t="s">
        <v>9</v>
      </c>
      <c r="D49" s="843"/>
      <c r="E49" s="847"/>
      <c r="F49" s="851" t="s">
        <v>529</v>
      </c>
      <c r="G49" s="855">
        <v>5.65</v>
      </c>
      <c r="H49" s="855" t="s">
        <v>170</v>
      </c>
      <c r="I49" s="855">
        <v>1.43</v>
      </c>
      <c r="J49" s="860" t="s">
        <v>337</v>
      </c>
    </row>
    <row r="50" spans="2:10"/>
  </sheetData>
  <sheetProtection algorithmName="SHA-512" hashValue="orthgRW2rK8Nca1INKDjV2kAEbqPxauKOwIz8sG6E8L3hAV6J37M2Vo5zojNHALY+FijPWBJE2zqVrnCtpsDHg==" saltValue="LTbHbYODj6GIqo8aJsqyjw==" spinCount="100000" sheet="1" objects="1" scenarios="1"/>
  <mergeCells count="3">
    <mergeCell ref="C47:E47"/>
    <mergeCell ref="C48:E48"/>
    <mergeCell ref="C49:E49"/>
  </mergeCells>
  <phoneticPr fontId="5"/>
  <printOptions horizontalCentered="1"/>
  <pageMargins left="0" right="0" top="0.19685039370078741" bottom="0" header="0" footer="0"/>
  <pageSetup paperSize="8" scale="92"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Sasaki Shun 2247</cp:lastModifiedBy>
  <dcterms:created xsi:type="dcterms:W3CDTF">2026-02-23T08:30:47Z</dcterms:created>
  <dcterms:modified xsi:type="dcterms:W3CDTF">2026-03-30T04:47:01Z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2026-03-30T04:47:01Z</vt:filetime>
  </property>
</Properties>
</file>