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10" windowHeight="8205"/>
  </bookViews>
  <sheets>
    <sheet name="給付対象利用者数算出シート" sheetId="1" r:id="rId1"/>
    <sheet name="リスト" sheetId="2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F9" authorId="0">
      <text>
        <r>
          <rPr>
            <b/>
            <sz val="11"/>
            <color theme="1"/>
            <rFont val="游ゴシック"/>
          </rPr>
          <t>支給申請書６　施設・事業所別申請額一覧
給付対象利用者数へ転記してください。</t>
        </r>
      </text>
    </comment>
    <comment ref="D4" authorId="0">
      <text>
        <r>
          <rPr>
            <b/>
            <sz val="11"/>
            <color theme="1"/>
            <rFont val="游ゴシック"/>
          </rPr>
          <t>施設・事業所別申請額一覧のNo.を入力</t>
        </r>
      </text>
    </comment>
    <comment ref="D17" authorId="0">
      <text>
        <r>
          <rPr>
            <b/>
            <sz val="11"/>
            <color theme="1"/>
            <rFont val="游ゴシック"/>
          </rPr>
          <t>該当するものを選んでください。
○：通常利用のみ
◎：通常利用+５時間未満の利用があった
△：５時間未満の利用のみ
通所系サービスで５時間未満の利用があった日は、◎または△を選択してください。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<sst xmlns="http://schemas.openxmlformats.org/spreadsheetml/2006/main" xmlns:r="http://schemas.openxmlformats.org/officeDocument/2006/relationships" count="59" uniqueCount="59">
  <si>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特別養護老人ホーム</t>
  </si>
  <si>
    <t>月日</t>
    <rPh sb="0" eb="2">
      <t>つきひ</t>
    </rPh>
    <phoneticPr fontId="1" type="Hiragana"/>
  </si>
  <si>
    <t>事業所名称</t>
    <rPh sb="0" eb="3">
      <t>じぎょうしょ</t>
    </rPh>
    <rPh sb="3" eb="5">
      <t>めいしょう</t>
    </rPh>
    <phoneticPr fontId="1" type="Hiragana"/>
  </si>
  <si>
    <t>利用者数</t>
    <rPh sb="0" eb="3">
      <t>りようしゃ</t>
    </rPh>
    <rPh sb="3" eb="4">
      <t>すう</t>
    </rPh>
    <phoneticPr fontId="1" type="Hiragana"/>
  </si>
  <si>
    <t>曜日</t>
    <rPh sb="0" eb="2">
      <t>ようび</t>
    </rPh>
    <phoneticPr fontId="1" type="Hiragana"/>
  </si>
  <si>
    <t>サービス提供</t>
    <rPh sb="4" eb="6">
      <t>ていきょう</t>
    </rPh>
    <phoneticPr fontId="1" type="Hiragana"/>
  </si>
  <si>
    <t>平均利用者</t>
    <rPh sb="0" eb="2">
      <t>へいきん</t>
    </rPh>
    <rPh sb="2" eb="5">
      <t>りようしゃ</t>
    </rPh>
    <phoneticPr fontId="1" type="Hiragana"/>
  </si>
  <si>
    <t>地域密着型通所介護</t>
  </si>
  <si>
    <t>サービス提供日数</t>
    <rPh sb="4" eb="6">
      <t>ていきょう</t>
    </rPh>
    <rPh sb="6" eb="8">
      <t>にっすう</t>
    </rPh>
    <phoneticPr fontId="1" type="Hiragana"/>
  </si>
  <si>
    <t>軽費老人ホーム</t>
  </si>
  <si>
    <r>
      <t xml:space="preserve">利用者数
</t>
    </r>
    <r>
      <rPr>
        <sz val="9"/>
        <color theme="1"/>
        <rFont val="游ゴシック"/>
      </rPr>
      <t>（５時間未満）</t>
    </r>
    <rPh sb="0" eb="3">
      <t>りようしゃ</t>
    </rPh>
    <rPh sb="3" eb="4">
      <t>すう</t>
    </rPh>
    <rPh sb="7" eb="9">
      <t>じかん</t>
    </rPh>
    <rPh sb="9" eb="11">
      <t>みまん</t>
    </rPh>
    <phoneticPr fontId="1" type="Hiragana"/>
  </si>
  <si>
    <t>令和７年８月</t>
    <rPh sb="0" eb="2">
      <t>れいわ</t>
    </rPh>
    <rPh sb="3" eb="4">
      <t>ねん</t>
    </rPh>
    <rPh sb="5" eb="6">
      <t>がつ</t>
    </rPh>
    <phoneticPr fontId="1" type="Hiragana"/>
  </si>
  <si>
    <t>廿日市市社会福祉施設等物価高騰対策支援金　給付対象利用者数算出シート</t>
    <rPh sb="0" eb="4">
      <t>はつかいちし</t>
    </rPh>
    <rPh sb="4" eb="6">
      <t>しゃかい</t>
    </rPh>
    <rPh sb="6" eb="8">
      <t>ふくし</t>
    </rPh>
    <rPh sb="8" eb="10">
      <t>しせつ</t>
    </rPh>
    <rPh sb="10" eb="11">
      <t>とう</t>
    </rPh>
    <rPh sb="11" eb="15">
      <t>ぶっかこうとう</t>
    </rPh>
    <rPh sb="15" eb="17">
      <t>たいさく</t>
    </rPh>
    <rPh sb="17" eb="20">
      <t>しえんきん</t>
    </rPh>
    <rPh sb="21" eb="23">
      <t>きゅうふ</t>
    </rPh>
    <rPh sb="23" eb="25">
      <t>たいしょう</t>
    </rPh>
    <rPh sb="25" eb="27">
      <t>りよう</t>
    </rPh>
    <rPh sb="27" eb="28">
      <t>しゃ</t>
    </rPh>
    <rPh sb="28" eb="29">
      <t>すう</t>
    </rPh>
    <rPh sb="29" eb="31">
      <t>さんしゅつ</t>
    </rPh>
    <phoneticPr fontId="1" type="Hiragana"/>
  </si>
  <si>
    <t>就労継続支援Ｂ型</t>
  </si>
  <si>
    <t>※このシートは提出書類ではありません。</t>
    <rPh sb="7" eb="9">
      <t>ていしゅつ</t>
    </rPh>
    <rPh sb="9" eb="11">
      <t>しょるい</t>
    </rPh>
    <phoneticPr fontId="1" type="Hiragana"/>
  </si>
  <si>
    <t>児童発達支援（児童発達支援センター）</t>
    <rPh sb="7" eb="9">
      <t>じどう</t>
    </rPh>
    <rPh sb="9" eb="11">
      <t>はったつ</t>
    </rPh>
    <rPh sb="11" eb="13">
      <t>しえん</t>
    </rPh>
    <phoneticPr fontId="1" type="Hiragana"/>
  </si>
  <si>
    <t>短期入所生活介護</t>
  </si>
  <si>
    <t>特定施設入居者生活介護</t>
  </si>
  <si>
    <t>サービス種別</t>
    <rPh sb="4" eb="6">
      <t>しゅべつ</t>
    </rPh>
    <phoneticPr fontId="1" type="Hiragana"/>
  </si>
  <si>
    <t>サービス付き高齢者向け住宅</t>
  </si>
  <si>
    <t>生活介護</t>
  </si>
  <si>
    <t>高齢介護</t>
    <rPh sb="0" eb="2">
      <t>こうれい</t>
    </rPh>
    <rPh sb="2" eb="4">
      <t>かいご</t>
    </rPh>
    <phoneticPr fontId="1" type="Hiragana"/>
  </si>
  <si>
    <t>施設入所支援</t>
  </si>
  <si>
    <t>入院・入所</t>
    <rPh sb="0" eb="2">
      <t>ニュウイン</t>
    </rPh>
    <rPh sb="3" eb="5">
      <t>ニュウショ</t>
    </rPh>
    <phoneticPr fontId="7"/>
  </si>
  <si>
    <t>通所</t>
    <rPh sb="0" eb="2">
      <t>ツウショ</t>
    </rPh>
    <phoneticPr fontId="7"/>
  </si>
  <si>
    <t>地域密着型介護老人福祉施設</t>
  </si>
  <si>
    <t>養護老人ホーム</t>
  </si>
  <si>
    <t>短期入所療養介護</t>
  </si>
  <si>
    <t>介護老人福祉施設</t>
  </si>
  <si>
    <t>小規模多機能型居宅介護（宿泊）</t>
  </si>
  <si>
    <t>認知症対応型共同生活介護</t>
  </si>
  <si>
    <t>看護小規模多機能型居宅介護（宿泊）</t>
  </si>
  <si>
    <t>通所リハビリテーション</t>
  </si>
  <si>
    <t>５時間未満</t>
    <rPh sb="1" eb="3">
      <t>じかん</t>
    </rPh>
    <rPh sb="3" eb="5">
      <t>みまん</t>
    </rPh>
    <phoneticPr fontId="1" type="Hiragana"/>
  </si>
  <si>
    <t>介護老人保健施設</t>
  </si>
  <si>
    <t>介護医療院</t>
  </si>
  <si>
    <t>通所介護</t>
  </si>
  <si>
    <t>認知症対応型通所介護</t>
  </si>
  <si>
    <t>小規模多機能型居宅介護（通所）</t>
  </si>
  <si>
    <t>看護小規模多機能型居宅介護（通所）</t>
  </si>
  <si>
    <t>利用者数
（通常）</t>
    <rPh sb="0" eb="3">
      <t>りようしゃ</t>
    </rPh>
    <rPh sb="3" eb="4">
      <t>すう</t>
    </rPh>
    <rPh sb="6" eb="8">
      <t>つうじょう</t>
    </rPh>
    <phoneticPr fontId="1" type="Hiragana"/>
  </si>
  <si>
    <t>介護予防・日常生活支援総合事業の第１号通所事業</t>
  </si>
  <si>
    <t>障害福祉</t>
    <rPh sb="0" eb="2">
      <t>しょうがい</t>
    </rPh>
    <rPh sb="2" eb="4">
      <t>ふくし</t>
    </rPh>
    <phoneticPr fontId="1" type="Hiragana"/>
  </si>
  <si>
    <t>療養介護</t>
  </si>
  <si>
    <t>共同生活援助</t>
  </si>
  <si>
    <t>短期入所</t>
  </si>
  <si>
    <t>就労継続支援Ａ型</t>
  </si>
  <si>
    <t>区分</t>
    <rPh sb="0" eb="2">
      <t>くぶん</t>
    </rPh>
    <phoneticPr fontId="1" type="Hiragana"/>
  </si>
  <si>
    <t>No.</t>
  </si>
  <si>
    <t>通常</t>
    <rPh sb="0" eb="2">
      <t>つうじょう</t>
    </rPh>
    <phoneticPr fontId="1" type="Hiragana"/>
  </si>
  <si>
    <t>令和７年９月</t>
    <rPh sb="0" eb="2">
      <t>れいわ</t>
    </rPh>
    <rPh sb="3" eb="4">
      <t>ねん</t>
    </rPh>
    <rPh sb="5" eb="6">
      <t>がつ</t>
    </rPh>
    <phoneticPr fontId="1" type="Hiragana"/>
  </si>
  <si>
    <t>入所・居住</t>
    <rPh sb="0" eb="2">
      <t>ニュウショ</t>
    </rPh>
    <rPh sb="3" eb="5">
      <t>キョジュウ</t>
    </rPh>
    <phoneticPr fontId="7"/>
  </si>
  <si>
    <t>地域密着型特定施設入居者生活介護</t>
    <rPh sb="0" eb="2">
      <t>ちいき</t>
    </rPh>
    <rPh sb="2" eb="5">
      <t>みっちゃくがた</t>
    </rPh>
    <rPh sb="5" eb="7">
      <t>とくてい</t>
    </rPh>
    <rPh sb="7" eb="9">
      <t>しせつ</t>
    </rPh>
    <rPh sb="9" eb="12">
      <t>にゅうきょしゃ</t>
    </rPh>
    <rPh sb="12" eb="14">
      <t>せいかつ</t>
    </rPh>
    <rPh sb="14" eb="16">
      <t>かいご</t>
    </rPh>
    <phoneticPr fontId="1" type="Hiragana"/>
  </si>
  <si>
    <t>令和7年４～9月</t>
    <rPh sb="0" eb="2">
      <t>れいわ</t>
    </rPh>
    <rPh sb="3" eb="4">
      <t>ねん</t>
    </rPh>
    <rPh sb="7" eb="8">
      <t>がつ</t>
    </rPh>
    <phoneticPr fontId="1" type="Hiragana"/>
  </si>
  <si>
    <t>令和７年７月</t>
    <rPh sb="0" eb="2">
      <t>れいわ</t>
    </rPh>
    <rPh sb="3" eb="4">
      <t>ねん</t>
    </rPh>
    <rPh sb="5" eb="6">
      <t>がつ</t>
    </rPh>
    <phoneticPr fontId="1" type="Hiragana"/>
  </si>
  <si>
    <t>令和７年６月</t>
    <rPh sb="0" eb="2">
      <t>れいわ</t>
    </rPh>
    <rPh sb="3" eb="4">
      <t>ねん</t>
    </rPh>
    <rPh sb="5" eb="6">
      <t>がつ</t>
    </rPh>
    <phoneticPr fontId="1" type="Hiragana"/>
  </si>
  <si>
    <t>令和７年５月</t>
    <rPh sb="0" eb="2">
      <t>れいわ</t>
    </rPh>
    <rPh sb="3" eb="4">
      <t>ねん</t>
    </rPh>
    <rPh sb="5" eb="6">
      <t>がつ</t>
    </rPh>
    <phoneticPr fontId="1" type="Hiragana"/>
  </si>
  <si>
    <t>令和７年４月</t>
    <rPh sb="0" eb="2">
      <t>れいわ</t>
    </rPh>
    <rPh sb="3" eb="4">
      <t>ねん</t>
    </rPh>
    <rPh sb="5" eb="6">
      <t>がつ</t>
    </rPh>
    <phoneticPr fontId="1" type="Hiragana"/>
  </si>
  <si>
    <t>令和７年４月～９月平均利用者数</t>
    <rPh sb="0" eb="2">
      <t>れいわ</t>
    </rPh>
    <rPh sb="3" eb="4">
      <t>とし</t>
    </rPh>
    <rPh sb="5" eb="6">
      <t>がつ</t>
    </rPh>
    <rPh sb="8" eb="9">
      <t>がつ</t>
    </rPh>
    <rPh sb="9" eb="11">
      <t>へいきん</t>
    </rPh>
    <rPh sb="11" eb="14">
      <t>りようしゃ</t>
    </rPh>
    <rPh sb="14" eb="15">
      <t>すう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</si>
</sst>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\(aaa\)"/>
    <numFmt numFmtId="177" formatCode="General&quot;人&quot;"/>
    <numFmt numFmtId="178" formatCode="General&quot;日&quot;"/>
    <numFmt numFmtId="179" formatCode="#,##0_ "/>
  </numFmts>
  <fonts count="8">
    <font>
      <sz val="12"/>
      <color theme="1"/>
      <name val="游ゴシック"/>
      <family val="3"/>
    </font>
    <font>
      <sz val="6"/>
      <color auto="1"/>
      <name val="游ゴシック"/>
      <family val="3"/>
    </font>
    <font>
      <b/>
      <sz val="14"/>
      <color theme="1"/>
      <name val="游ゴシック"/>
      <family val="3"/>
    </font>
    <font>
      <b/>
      <sz val="12"/>
      <color theme="1"/>
      <name val="游ゴシック"/>
      <family val="3"/>
    </font>
    <font>
      <sz val="10"/>
      <color theme="1"/>
      <name val="游ゴシック"/>
      <family val="3"/>
    </font>
    <font>
      <sz val="12"/>
      <color theme="1"/>
      <name val="游ゴシック"/>
      <family val="3"/>
    </font>
    <font>
      <sz val="12"/>
      <color theme="0"/>
      <name val="游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D4F3B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5" fontId="0" fillId="0" borderId="2" xfId="0" applyNumberFormat="1" applyBorder="1">
      <alignment vertical="center"/>
    </xf>
    <xf numFmtId="0" fontId="3" fillId="0" borderId="4" xfId="0" applyFon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78" fontId="0" fillId="0" borderId="2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35" fontId="0" fillId="0" borderId="6" xfId="0" applyNumberFormat="1" applyFont="1" applyFill="1" applyBorder="1">
      <alignment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179" fontId="0" fillId="0" borderId="2" xfId="0" applyNumberFormat="1" applyBorder="1" applyAlignment="1">
      <alignment horizontal="left" vertical="center"/>
    </xf>
    <xf numFmtId="179" fontId="0" fillId="0" borderId="2" xfId="0" applyNumberFormat="1" applyBorder="1">
      <alignment vertical="center"/>
    </xf>
    <xf numFmtId="179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J48"/>
  <sheetViews>
    <sheetView tabSelected="1" topLeftCell="G7" zoomScale="85" zoomScaleNormal="85" workbookViewId="0">
      <selection activeCell="B10" sqref="B10"/>
    </sheetView>
  </sheetViews>
  <sheetFormatPr defaultRowHeight="19.5"/>
  <cols>
    <col min="1" max="1" width="2.77734375" customWidth="1"/>
    <col min="3" max="3" width="5.21875" bestFit="1" customWidth="1"/>
    <col min="4" max="4" width="10.5546875" style="1" customWidth="1"/>
    <col min="5" max="6" width="10.5546875" customWidth="1"/>
    <col min="7" max="7" width="2.77734375" customWidth="1"/>
    <col min="9" max="9" width="5.21875" bestFit="1" customWidth="1"/>
    <col min="10" max="11" width="10.5546875" style="1" customWidth="1"/>
    <col min="12" max="12" width="10.6640625" customWidth="1"/>
    <col min="13" max="13" width="2.77734375" customWidth="1"/>
    <col min="15" max="15" width="5.21875" bestFit="1" customWidth="1"/>
    <col min="16" max="17" width="10.5546875" style="1" customWidth="1"/>
    <col min="18" max="18" width="10.5546875" customWidth="1"/>
    <col min="19" max="19" width="2.77734375" customWidth="1"/>
    <col min="21" max="21" width="5.21875" customWidth="1"/>
    <col min="22" max="24" width="10.5546875" customWidth="1"/>
    <col min="25" max="25" width="2.77734375" customWidth="1"/>
    <col min="27" max="27" width="5.21875" customWidth="1"/>
    <col min="28" max="30" width="10.5546875" customWidth="1"/>
    <col min="31" max="31" width="2.77734375" customWidth="1"/>
    <col min="33" max="33" width="5.21875" customWidth="1"/>
    <col min="34" max="36" width="10.5546875" customWidth="1"/>
    <col min="37" max="37" width="2.77734375" customWidth="1"/>
  </cols>
  <sheetData>
    <row r="1" spans="1:36" ht="24">
      <c r="A1" s="2" t="s">
        <v>12</v>
      </c>
    </row>
    <row r="2" spans="1:36">
      <c r="A2" t="s">
        <v>14</v>
      </c>
    </row>
    <row r="4" spans="1:36">
      <c r="B4" s="3" t="s">
        <v>48</v>
      </c>
      <c r="C4" s="3"/>
      <c r="D4" s="3"/>
    </row>
    <row r="5" spans="1:36">
      <c r="B5" s="3" t="s">
        <v>2</v>
      </c>
      <c r="C5" s="3"/>
      <c r="D5" s="10"/>
      <c r="E5" s="10"/>
      <c r="F5" s="10"/>
      <c r="G5" s="10"/>
      <c r="H5" s="10"/>
      <c r="I5" s="10"/>
    </row>
    <row r="6" spans="1:36">
      <c r="B6" s="3" t="s">
        <v>18</v>
      </c>
      <c r="C6" s="3"/>
      <c r="D6" s="11"/>
      <c r="E6" s="11"/>
      <c r="F6" s="11"/>
      <c r="G6" s="11"/>
      <c r="H6" s="11"/>
      <c r="I6" s="11"/>
    </row>
    <row r="8" spans="1:36">
      <c r="J8" s="1" t="s">
        <v>53</v>
      </c>
      <c r="L8" s="6" t="s">
        <v>49</v>
      </c>
      <c r="M8" s="6" t="s">
        <v>33</v>
      </c>
      <c r="N8" s="6"/>
    </row>
    <row r="9" spans="1:36">
      <c r="B9" s="4" t="s">
        <v>58</v>
      </c>
      <c r="C9" s="4"/>
      <c r="D9" s="4"/>
      <c r="E9" s="4"/>
      <c r="F9" s="20">
        <f>ROUNDUP(SUM(L11,N11),0)</f>
        <v>0</v>
      </c>
      <c r="G9" s="21"/>
      <c r="H9" s="22"/>
      <c r="J9" s="23" t="s">
        <v>8</v>
      </c>
      <c r="K9" s="24"/>
      <c r="L9" s="25">
        <f>SUM(E14,K14,Q14,W14,AC14,AI14)</f>
        <v>0</v>
      </c>
      <c r="M9" s="25">
        <f>SUM(F14,L14,R14,X14,AD14,AJ14)</f>
        <v>0</v>
      </c>
      <c r="N9" s="25"/>
    </row>
    <row r="10" spans="1:36">
      <c r="J10" s="23" t="s">
        <v>3</v>
      </c>
      <c r="K10" s="24"/>
      <c r="L10" s="26">
        <f>SUM(E15,K15,Q15,W15,AC15,AI15)</f>
        <v>0</v>
      </c>
      <c r="M10" s="26">
        <f>SUM(F15,L15,R15,X15,AD15,AJ15)</f>
        <v>0</v>
      </c>
      <c r="N10" s="26"/>
    </row>
    <row r="11" spans="1:36">
      <c r="L11" s="27" t="str">
        <f>IFERROR(L10/L9,"")</f>
        <v/>
      </c>
      <c r="M11" s="28"/>
      <c r="N11" s="27" t="str">
        <f>IFERROR(M10/M9,"")</f>
        <v/>
      </c>
    </row>
    <row r="12" spans="1:36">
      <c r="E12" s="6" t="s">
        <v>49</v>
      </c>
      <c r="F12" s="6" t="s">
        <v>33</v>
      </c>
      <c r="K12" s="6" t="s">
        <v>49</v>
      </c>
      <c r="L12" s="6" t="s">
        <v>33</v>
      </c>
      <c r="Q12" s="6" t="s">
        <v>49</v>
      </c>
      <c r="R12" s="6" t="s">
        <v>33</v>
      </c>
      <c r="V12" s="1"/>
      <c r="W12" s="6" t="s">
        <v>49</v>
      </c>
      <c r="X12" s="6" t="s">
        <v>33</v>
      </c>
      <c r="AB12" s="1"/>
      <c r="AC12" s="6" t="s">
        <v>49</v>
      </c>
      <c r="AD12" s="6" t="s">
        <v>33</v>
      </c>
      <c r="AH12" s="1"/>
      <c r="AI12" s="6" t="s">
        <v>49</v>
      </c>
      <c r="AJ12" s="6" t="s">
        <v>33</v>
      </c>
    </row>
    <row r="13" spans="1:36">
      <c r="B13" s="5" t="s">
        <v>57</v>
      </c>
      <c r="C13" s="8"/>
      <c r="D13" s="12" t="s">
        <v>6</v>
      </c>
      <c r="E13" s="15" t="str">
        <f>IFERROR(E15/E14,"")</f>
        <v/>
      </c>
      <c r="F13" s="15" t="str">
        <f>IFERROR(F15/F14,"")</f>
        <v/>
      </c>
      <c r="H13" s="5" t="s">
        <v>56</v>
      </c>
      <c r="I13" s="8"/>
      <c r="J13" s="12" t="s">
        <v>6</v>
      </c>
      <c r="K13" s="15" t="str">
        <f>IFERROR(K15/K14,"")</f>
        <v/>
      </c>
      <c r="L13" s="15" t="str">
        <f>IFERROR(L15/L14,"")</f>
        <v/>
      </c>
      <c r="N13" s="5" t="s">
        <v>55</v>
      </c>
      <c r="O13" s="8"/>
      <c r="P13" s="12" t="s">
        <v>6</v>
      </c>
      <c r="Q13" s="15" t="str">
        <f>IFERROR(Q15/Q14,"")</f>
        <v/>
      </c>
      <c r="R13" s="15" t="str">
        <f>IFERROR(R15/R14,"")</f>
        <v/>
      </c>
      <c r="T13" s="5" t="s">
        <v>54</v>
      </c>
      <c r="U13" s="8"/>
      <c r="V13" s="12" t="s">
        <v>6</v>
      </c>
      <c r="W13" s="15" t="str">
        <f>IFERROR(W15/W14,"")</f>
        <v/>
      </c>
      <c r="X13" s="15" t="str">
        <f>IFERROR(X15/X14,"")</f>
        <v/>
      </c>
      <c r="Z13" s="5" t="s">
        <v>11</v>
      </c>
      <c r="AA13" s="8"/>
      <c r="AB13" s="12" t="s">
        <v>6</v>
      </c>
      <c r="AC13" s="15" t="str">
        <f>IFERROR(AC15/AC14,"")</f>
        <v/>
      </c>
      <c r="AD13" s="15" t="str">
        <f>IFERROR(AD15/AD14,"")</f>
        <v/>
      </c>
      <c r="AF13" s="5" t="s">
        <v>50</v>
      </c>
      <c r="AG13" s="8"/>
      <c r="AH13" s="12" t="s">
        <v>6</v>
      </c>
      <c r="AI13" s="15" t="str">
        <f>IFERROR(AI15/AI14,"")</f>
        <v/>
      </c>
      <c r="AJ13" s="15" t="str">
        <f>IFERROR(AJ15/AJ14,"")</f>
        <v/>
      </c>
    </row>
    <row r="14" spans="1:36">
      <c r="C14" t="s">
        <v>8</v>
      </c>
      <c r="E14" s="16">
        <f>COUNTIF(D:D,"○")+COUNTIF(D:D,"◎")</f>
        <v>0</v>
      </c>
      <c r="F14" s="16">
        <f>COUNTIF(D:D,"◎")+COUNTIF(D:D,"△")</f>
        <v>0</v>
      </c>
      <c r="I14" t="s">
        <v>8</v>
      </c>
      <c r="K14" s="16">
        <f>COUNTIF(J:J,"○")+COUNTIF(J:J,"◎")</f>
        <v>0</v>
      </c>
      <c r="L14" s="16">
        <f>COUNTIF(J:J,"◎")+COUNTIF(J:J,"△")</f>
        <v>0</v>
      </c>
      <c r="O14" t="s">
        <v>8</v>
      </c>
      <c r="Q14" s="16">
        <f>COUNTIF(P:P,"○")+COUNTIF(P:P,"◎")</f>
        <v>0</v>
      </c>
      <c r="R14" s="16">
        <f>COUNTIF(P:P,"◎")+COUNTIF(P:P,"△")</f>
        <v>0</v>
      </c>
      <c r="U14" t="s">
        <v>8</v>
      </c>
      <c r="V14" s="1"/>
      <c r="W14" s="16">
        <f>COUNTIF(V:V,"○")+COUNTIF(V:V,"◎")</f>
        <v>0</v>
      </c>
      <c r="X14" s="16">
        <f>COUNTIF(V:V,"◎")+COUNTIF(V:V,"△")</f>
        <v>0</v>
      </c>
      <c r="AA14" t="s">
        <v>8</v>
      </c>
      <c r="AB14" s="1"/>
      <c r="AC14" s="16">
        <f>COUNTIF(AB:AB,"○")+COUNTIF(AB:AB,"◎")</f>
        <v>0</v>
      </c>
      <c r="AD14" s="16">
        <f>COUNTIF(AB:AB,"◎")+COUNTIF(AB:AB,"△")</f>
        <v>0</v>
      </c>
      <c r="AG14" t="s">
        <v>8</v>
      </c>
      <c r="AH14" s="1"/>
      <c r="AI14" s="16">
        <f>COUNTIF(AH:AH,"○")+COUNTIF(AH:AH,"◎")</f>
        <v>0</v>
      </c>
      <c r="AJ14" s="16">
        <f>COUNTIF(AH:AH,"◎")+COUNTIF(AH:AH,"△")</f>
        <v>0</v>
      </c>
    </row>
    <row r="15" spans="1:36">
      <c r="C15" t="s">
        <v>3</v>
      </c>
      <c r="E15" s="17">
        <f>SUM(E18:E47)</f>
        <v>0</v>
      </c>
      <c r="F15" s="17">
        <f>SUM(F18:F47)/2</f>
        <v>0</v>
      </c>
      <c r="I15" t="s">
        <v>3</v>
      </c>
      <c r="K15" s="17">
        <f>SUM(K18:K48)</f>
        <v>0</v>
      </c>
      <c r="L15" s="17">
        <f>SUM(L18:L48)/2</f>
        <v>0</v>
      </c>
      <c r="O15" t="s">
        <v>3</v>
      </c>
      <c r="Q15" s="17">
        <f>SUM(Q18:Q47)</f>
        <v>0</v>
      </c>
      <c r="R15" s="17">
        <f>SUM(R18:R47)/2</f>
        <v>0</v>
      </c>
      <c r="U15" t="s">
        <v>3</v>
      </c>
      <c r="V15" s="1"/>
      <c r="W15" s="17">
        <f>SUM(W18:W48)</f>
        <v>0</v>
      </c>
      <c r="X15" s="17">
        <f>SUM(X18:X48)/2</f>
        <v>0</v>
      </c>
      <c r="AA15" t="s">
        <v>3</v>
      </c>
      <c r="AB15" s="1"/>
      <c r="AC15" s="17">
        <f>SUM(AC18:AC48)</f>
        <v>0</v>
      </c>
      <c r="AD15" s="17">
        <f>SUM(AD18:AD48)/2</f>
        <v>0</v>
      </c>
      <c r="AG15" t="s">
        <v>3</v>
      </c>
      <c r="AH15" s="1"/>
      <c r="AI15" s="17">
        <f>SUM(AI18:AI47)</f>
        <v>0</v>
      </c>
      <c r="AJ15" s="17">
        <f>SUM(AJ18:AJ47)/2</f>
        <v>0</v>
      </c>
    </row>
    <row r="16" spans="1:36">
      <c r="V16" s="1"/>
      <c r="W16" s="1"/>
      <c r="AB16" s="1"/>
      <c r="AC16" s="1"/>
      <c r="AH16" s="1"/>
      <c r="AI16" s="1"/>
    </row>
    <row r="17" spans="2:36" s="1" customFormat="1" ht="39">
      <c r="B17" s="6" t="s">
        <v>1</v>
      </c>
      <c r="C17" s="6" t="s">
        <v>4</v>
      </c>
      <c r="D17" s="13" t="s">
        <v>5</v>
      </c>
      <c r="E17" s="18" t="s">
        <v>40</v>
      </c>
      <c r="F17" s="18" t="s">
        <v>10</v>
      </c>
      <c r="H17" s="6" t="s">
        <v>1</v>
      </c>
      <c r="I17" s="6" t="s">
        <v>4</v>
      </c>
      <c r="J17" s="13" t="s">
        <v>5</v>
      </c>
      <c r="K17" s="18" t="s">
        <v>40</v>
      </c>
      <c r="L17" s="18" t="s">
        <v>10</v>
      </c>
      <c r="N17" s="6" t="s">
        <v>1</v>
      </c>
      <c r="O17" s="6" t="s">
        <v>4</v>
      </c>
      <c r="P17" s="13" t="s">
        <v>5</v>
      </c>
      <c r="Q17" s="18" t="s">
        <v>40</v>
      </c>
      <c r="R17" s="18" t="s">
        <v>10</v>
      </c>
      <c r="T17" s="6" t="s">
        <v>1</v>
      </c>
      <c r="U17" s="6" t="s">
        <v>4</v>
      </c>
      <c r="V17" s="13" t="s">
        <v>5</v>
      </c>
      <c r="W17" s="18" t="s">
        <v>40</v>
      </c>
      <c r="X17" s="18" t="s">
        <v>10</v>
      </c>
      <c r="Z17" s="6" t="s">
        <v>1</v>
      </c>
      <c r="AA17" s="6" t="s">
        <v>4</v>
      </c>
      <c r="AB17" s="13" t="s">
        <v>5</v>
      </c>
      <c r="AC17" s="18" t="s">
        <v>40</v>
      </c>
      <c r="AD17" s="18" t="s">
        <v>10</v>
      </c>
      <c r="AF17" s="6" t="s">
        <v>1</v>
      </c>
      <c r="AG17" s="6" t="s">
        <v>4</v>
      </c>
      <c r="AH17" s="13" t="s">
        <v>5</v>
      </c>
      <c r="AI17" s="18" t="s">
        <v>40</v>
      </c>
      <c r="AJ17" s="18" t="s">
        <v>10</v>
      </c>
    </row>
    <row r="18" spans="2:36">
      <c r="B18" s="7">
        <v>45748</v>
      </c>
      <c r="C18" s="9">
        <f t="shared" ref="C18:C47" si="0">B18</f>
        <v>45748</v>
      </c>
      <c r="D18" s="14"/>
      <c r="E18" s="19"/>
      <c r="F18" s="19"/>
      <c r="H18" s="7">
        <v>45778</v>
      </c>
      <c r="I18" s="9">
        <f t="shared" ref="I18:I48" si="1">H18</f>
        <v>45778</v>
      </c>
      <c r="J18" s="14"/>
      <c r="K18" s="19"/>
      <c r="L18" s="19"/>
      <c r="N18" s="7">
        <v>45809</v>
      </c>
      <c r="O18" s="9">
        <f t="shared" ref="O18:O47" si="2">N18</f>
        <v>45809</v>
      </c>
      <c r="P18" s="14"/>
      <c r="Q18" s="19"/>
      <c r="R18" s="19"/>
      <c r="T18" s="7">
        <v>45839</v>
      </c>
      <c r="U18" s="9">
        <f t="shared" ref="U18:U48" si="3">T18</f>
        <v>45839</v>
      </c>
      <c r="V18" s="14"/>
      <c r="W18" s="19"/>
      <c r="X18" s="19"/>
      <c r="Z18" s="7">
        <v>45870</v>
      </c>
      <c r="AA18" s="9">
        <f t="shared" ref="AA18:AA48" si="4">Z18</f>
        <v>45870</v>
      </c>
      <c r="AB18" s="14"/>
      <c r="AC18" s="19"/>
      <c r="AD18" s="19"/>
      <c r="AF18" s="7">
        <v>45901</v>
      </c>
      <c r="AG18" s="9">
        <f t="shared" ref="AG18:AG47" si="5">AF18</f>
        <v>45901</v>
      </c>
      <c r="AH18" s="14"/>
      <c r="AI18" s="19"/>
      <c r="AJ18" s="19"/>
    </row>
    <row r="19" spans="2:36">
      <c r="B19" s="7">
        <v>45749</v>
      </c>
      <c r="C19" s="9">
        <f t="shared" si="0"/>
        <v>45749</v>
      </c>
      <c r="D19" s="14"/>
      <c r="E19" s="19"/>
      <c r="F19" s="19"/>
      <c r="H19" s="7">
        <v>45779</v>
      </c>
      <c r="I19" s="9">
        <f t="shared" si="1"/>
        <v>45779</v>
      </c>
      <c r="J19" s="14"/>
      <c r="K19" s="19"/>
      <c r="L19" s="19"/>
      <c r="N19" s="7">
        <v>45810</v>
      </c>
      <c r="O19" s="9">
        <f t="shared" si="2"/>
        <v>45810</v>
      </c>
      <c r="P19" s="14"/>
      <c r="Q19" s="19"/>
      <c r="R19" s="19"/>
      <c r="T19" s="7">
        <v>45840</v>
      </c>
      <c r="U19" s="9">
        <f t="shared" si="3"/>
        <v>45840</v>
      </c>
      <c r="V19" s="14"/>
      <c r="W19" s="19"/>
      <c r="X19" s="19"/>
      <c r="Z19" s="7">
        <v>45871</v>
      </c>
      <c r="AA19" s="9">
        <f t="shared" si="4"/>
        <v>45871</v>
      </c>
      <c r="AB19" s="14"/>
      <c r="AC19" s="19"/>
      <c r="AD19" s="19"/>
      <c r="AF19" s="7">
        <v>45902</v>
      </c>
      <c r="AG19" s="9">
        <f t="shared" si="5"/>
        <v>45902</v>
      </c>
      <c r="AH19" s="14"/>
      <c r="AI19" s="19"/>
      <c r="AJ19" s="19"/>
    </row>
    <row r="20" spans="2:36">
      <c r="B20" s="7">
        <v>45750</v>
      </c>
      <c r="C20" s="9">
        <f t="shared" si="0"/>
        <v>45750</v>
      </c>
      <c r="D20" s="14"/>
      <c r="E20" s="19"/>
      <c r="F20" s="19"/>
      <c r="H20" s="7">
        <v>45780</v>
      </c>
      <c r="I20" s="9">
        <f t="shared" si="1"/>
        <v>45780</v>
      </c>
      <c r="J20" s="14"/>
      <c r="K20" s="19"/>
      <c r="L20" s="19"/>
      <c r="N20" s="7">
        <v>45811</v>
      </c>
      <c r="O20" s="9">
        <f t="shared" si="2"/>
        <v>45811</v>
      </c>
      <c r="P20" s="14"/>
      <c r="Q20" s="19"/>
      <c r="R20" s="19"/>
      <c r="T20" s="7">
        <v>45841</v>
      </c>
      <c r="U20" s="9">
        <f t="shared" si="3"/>
        <v>45841</v>
      </c>
      <c r="V20" s="14"/>
      <c r="W20" s="19"/>
      <c r="X20" s="19"/>
      <c r="Z20" s="7">
        <v>45872</v>
      </c>
      <c r="AA20" s="9">
        <f t="shared" si="4"/>
        <v>45872</v>
      </c>
      <c r="AB20" s="14"/>
      <c r="AC20" s="19"/>
      <c r="AD20" s="19"/>
      <c r="AF20" s="7">
        <v>45903</v>
      </c>
      <c r="AG20" s="9">
        <f t="shared" si="5"/>
        <v>45903</v>
      </c>
      <c r="AH20" s="14"/>
      <c r="AI20" s="19"/>
      <c r="AJ20" s="19"/>
    </row>
    <row r="21" spans="2:36">
      <c r="B21" s="7">
        <v>45751</v>
      </c>
      <c r="C21" s="9">
        <f t="shared" si="0"/>
        <v>45751</v>
      </c>
      <c r="D21" s="14"/>
      <c r="E21" s="19"/>
      <c r="F21" s="19"/>
      <c r="H21" s="7">
        <v>45781</v>
      </c>
      <c r="I21" s="9">
        <f t="shared" si="1"/>
        <v>45781</v>
      </c>
      <c r="J21" s="14"/>
      <c r="K21" s="19"/>
      <c r="L21" s="19"/>
      <c r="N21" s="7">
        <v>45812</v>
      </c>
      <c r="O21" s="9">
        <f t="shared" si="2"/>
        <v>45812</v>
      </c>
      <c r="P21" s="14"/>
      <c r="Q21" s="19"/>
      <c r="R21" s="19"/>
      <c r="T21" s="7">
        <v>45842</v>
      </c>
      <c r="U21" s="9">
        <f t="shared" si="3"/>
        <v>45842</v>
      </c>
      <c r="V21" s="14"/>
      <c r="W21" s="19"/>
      <c r="X21" s="19"/>
      <c r="Z21" s="7">
        <v>45873</v>
      </c>
      <c r="AA21" s="9">
        <f t="shared" si="4"/>
        <v>45873</v>
      </c>
      <c r="AB21" s="14"/>
      <c r="AC21" s="19"/>
      <c r="AD21" s="19"/>
      <c r="AF21" s="7">
        <v>45904</v>
      </c>
      <c r="AG21" s="9">
        <f t="shared" si="5"/>
        <v>45904</v>
      </c>
      <c r="AH21" s="14"/>
      <c r="AI21" s="19"/>
      <c r="AJ21" s="19"/>
    </row>
    <row r="22" spans="2:36">
      <c r="B22" s="7">
        <v>45752</v>
      </c>
      <c r="C22" s="9">
        <f t="shared" si="0"/>
        <v>45752</v>
      </c>
      <c r="D22" s="14"/>
      <c r="E22" s="19"/>
      <c r="F22" s="19"/>
      <c r="H22" s="7">
        <v>45782</v>
      </c>
      <c r="I22" s="9">
        <f t="shared" si="1"/>
        <v>45782</v>
      </c>
      <c r="J22" s="14"/>
      <c r="K22" s="19"/>
      <c r="L22" s="19"/>
      <c r="N22" s="7">
        <v>45813</v>
      </c>
      <c r="O22" s="9">
        <f t="shared" si="2"/>
        <v>45813</v>
      </c>
      <c r="P22" s="14"/>
      <c r="Q22" s="19"/>
      <c r="R22" s="19"/>
      <c r="T22" s="7">
        <v>45843</v>
      </c>
      <c r="U22" s="9">
        <f t="shared" si="3"/>
        <v>45843</v>
      </c>
      <c r="V22" s="14"/>
      <c r="W22" s="19"/>
      <c r="X22" s="19"/>
      <c r="Z22" s="7">
        <v>45874</v>
      </c>
      <c r="AA22" s="9">
        <f t="shared" si="4"/>
        <v>45874</v>
      </c>
      <c r="AB22" s="14"/>
      <c r="AC22" s="19"/>
      <c r="AD22" s="19"/>
      <c r="AF22" s="7">
        <v>45905</v>
      </c>
      <c r="AG22" s="9">
        <f t="shared" si="5"/>
        <v>45905</v>
      </c>
      <c r="AH22" s="14"/>
      <c r="AI22" s="19"/>
      <c r="AJ22" s="19"/>
    </row>
    <row r="23" spans="2:36">
      <c r="B23" s="7">
        <v>45753</v>
      </c>
      <c r="C23" s="9">
        <f t="shared" si="0"/>
        <v>45753</v>
      </c>
      <c r="D23" s="14"/>
      <c r="E23" s="19"/>
      <c r="F23" s="19"/>
      <c r="H23" s="7">
        <v>45783</v>
      </c>
      <c r="I23" s="9">
        <f t="shared" si="1"/>
        <v>45783</v>
      </c>
      <c r="J23" s="14"/>
      <c r="K23" s="19"/>
      <c r="L23" s="19"/>
      <c r="N23" s="7">
        <v>45814</v>
      </c>
      <c r="O23" s="9">
        <f t="shared" si="2"/>
        <v>45814</v>
      </c>
      <c r="P23" s="14"/>
      <c r="Q23" s="19"/>
      <c r="R23" s="19"/>
      <c r="T23" s="7">
        <v>45844</v>
      </c>
      <c r="U23" s="9">
        <f t="shared" si="3"/>
        <v>45844</v>
      </c>
      <c r="V23" s="14"/>
      <c r="W23" s="19"/>
      <c r="X23" s="19"/>
      <c r="Z23" s="7">
        <v>45875</v>
      </c>
      <c r="AA23" s="9">
        <f t="shared" si="4"/>
        <v>45875</v>
      </c>
      <c r="AB23" s="14"/>
      <c r="AC23" s="19"/>
      <c r="AD23" s="19"/>
      <c r="AF23" s="7">
        <v>45906</v>
      </c>
      <c r="AG23" s="9">
        <f t="shared" si="5"/>
        <v>45906</v>
      </c>
      <c r="AH23" s="14"/>
      <c r="AI23" s="19"/>
      <c r="AJ23" s="19"/>
    </row>
    <row r="24" spans="2:36">
      <c r="B24" s="7">
        <v>45754</v>
      </c>
      <c r="C24" s="9">
        <f t="shared" si="0"/>
        <v>45754</v>
      </c>
      <c r="D24" s="14"/>
      <c r="E24" s="19"/>
      <c r="F24" s="19"/>
      <c r="H24" s="7">
        <v>45784</v>
      </c>
      <c r="I24" s="9">
        <f t="shared" si="1"/>
        <v>45784</v>
      </c>
      <c r="J24" s="14"/>
      <c r="K24" s="19"/>
      <c r="L24" s="19"/>
      <c r="N24" s="7">
        <v>45815</v>
      </c>
      <c r="O24" s="9">
        <f t="shared" si="2"/>
        <v>45815</v>
      </c>
      <c r="P24" s="14"/>
      <c r="Q24" s="19"/>
      <c r="R24" s="19"/>
      <c r="T24" s="7">
        <v>45845</v>
      </c>
      <c r="U24" s="9">
        <f t="shared" si="3"/>
        <v>45845</v>
      </c>
      <c r="V24" s="14"/>
      <c r="W24" s="19"/>
      <c r="X24" s="19"/>
      <c r="Z24" s="7">
        <v>45876</v>
      </c>
      <c r="AA24" s="9">
        <f t="shared" si="4"/>
        <v>45876</v>
      </c>
      <c r="AB24" s="14"/>
      <c r="AC24" s="19"/>
      <c r="AD24" s="19"/>
      <c r="AF24" s="7">
        <v>45907</v>
      </c>
      <c r="AG24" s="9">
        <f t="shared" si="5"/>
        <v>45907</v>
      </c>
      <c r="AH24" s="14"/>
      <c r="AI24" s="19"/>
      <c r="AJ24" s="19"/>
    </row>
    <row r="25" spans="2:36">
      <c r="B25" s="7">
        <v>45755</v>
      </c>
      <c r="C25" s="9">
        <f t="shared" si="0"/>
        <v>45755</v>
      </c>
      <c r="D25" s="14"/>
      <c r="E25" s="19"/>
      <c r="F25" s="19"/>
      <c r="H25" s="7">
        <v>45785</v>
      </c>
      <c r="I25" s="9">
        <f t="shared" si="1"/>
        <v>45785</v>
      </c>
      <c r="J25" s="14"/>
      <c r="K25" s="19"/>
      <c r="L25" s="19"/>
      <c r="N25" s="7">
        <v>45816</v>
      </c>
      <c r="O25" s="9">
        <f t="shared" si="2"/>
        <v>45816</v>
      </c>
      <c r="P25" s="14"/>
      <c r="Q25" s="19"/>
      <c r="R25" s="19"/>
      <c r="T25" s="7">
        <v>45846</v>
      </c>
      <c r="U25" s="9">
        <f t="shared" si="3"/>
        <v>45846</v>
      </c>
      <c r="V25" s="14"/>
      <c r="W25" s="19"/>
      <c r="X25" s="19"/>
      <c r="Z25" s="7">
        <v>45877</v>
      </c>
      <c r="AA25" s="9">
        <f t="shared" si="4"/>
        <v>45877</v>
      </c>
      <c r="AB25" s="14"/>
      <c r="AC25" s="19"/>
      <c r="AD25" s="19"/>
      <c r="AF25" s="7">
        <v>45908</v>
      </c>
      <c r="AG25" s="9">
        <f t="shared" si="5"/>
        <v>45908</v>
      </c>
      <c r="AH25" s="14"/>
      <c r="AI25" s="19"/>
      <c r="AJ25" s="19"/>
    </row>
    <row r="26" spans="2:36">
      <c r="B26" s="7">
        <v>45756</v>
      </c>
      <c r="C26" s="9">
        <f t="shared" si="0"/>
        <v>45756</v>
      </c>
      <c r="D26" s="14"/>
      <c r="E26" s="19"/>
      <c r="F26" s="19"/>
      <c r="H26" s="7">
        <v>45786</v>
      </c>
      <c r="I26" s="9">
        <f t="shared" si="1"/>
        <v>45786</v>
      </c>
      <c r="J26" s="14"/>
      <c r="K26" s="19"/>
      <c r="L26" s="19"/>
      <c r="N26" s="7">
        <v>45817</v>
      </c>
      <c r="O26" s="9">
        <f t="shared" si="2"/>
        <v>45817</v>
      </c>
      <c r="P26" s="14"/>
      <c r="Q26" s="19"/>
      <c r="R26" s="19"/>
      <c r="T26" s="7">
        <v>45847</v>
      </c>
      <c r="U26" s="9">
        <f t="shared" si="3"/>
        <v>45847</v>
      </c>
      <c r="V26" s="14"/>
      <c r="W26" s="19"/>
      <c r="X26" s="19"/>
      <c r="Z26" s="7">
        <v>45878</v>
      </c>
      <c r="AA26" s="9">
        <f t="shared" si="4"/>
        <v>45878</v>
      </c>
      <c r="AB26" s="14"/>
      <c r="AC26" s="19"/>
      <c r="AD26" s="19"/>
      <c r="AF26" s="7">
        <v>45909</v>
      </c>
      <c r="AG26" s="9">
        <f t="shared" si="5"/>
        <v>45909</v>
      </c>
      <c r="AH26" s="14"/>
      <c r="AI26" s="19"/>
      <c r="AJ26" s="19"/>
    </row>
    <row r="27" spans="2:36">
      <c r="B27" s="7">
        <v>45757</v>
      </c>
      <c r="C27" s="9">
        <f t="shared" si="0"/>
        <v>45757</v>
      </c>
      <c r="D27" s="14"/>
      <c r="E27" s="19"/>
      <c r="F27" s="19"/>
      <c r="H27" s="7">
        <v>45787</v>
      </c>
      <c r="I27" s="9">
        <f t="shared" si="1"/>
        <v>45787</v>
      </c>
      <c r="J27" s="14"/>
      <c r="K27" s="19"/>
      <c r="L27" s="19"/>
      <c r="N27" s="7">
        <v>45818</v>
      </c>
      <c r="O27" s="9">
        <f t="shared" si="2"/>
        <v>45818</v>
      </c>
      <c r="P27" s="14"/>
      <c r="Q27" s="19"/>
      <c r="R27" s="19"/>
      <c r="T27" s="7">
        <v>45848</v>
      </c>
      <c r="U27" s="9">
        <f t="shared" si="3"/>
        <v>45848</v>
      </c>
      <c r="V27" s="14"/>
      <c r="W27" s="19"/>
      <c r="X27" s="19"/>
      <c r="Z27" s="7">
        <v>45879</v>
      </c>
      <c r="AA27" s="9">
        <f t="shared" si="4"/>
        <v>45879</v>
      </c>
      <c r="AB27" s="14"/>
      <c r="AC27" s="19"/>
      <c r="AD27" s="19"/>
      <c r="AF27" s="7">
        <v>45910</v>
      </c>
      <c r="AG27" s="9">
        <f t="shared" si="5"/>
        <v>45910</v>
      </c>
      <c r="AH27" s="14"/>
      <c r="AI27" s="19"/>
      <c r="AJ27" s="19"/>
    </row>
    <row r="28" spans="2:36">
      <c r="B28" s="7">
        <v>45758</v>
      </c>
      <c r="C28" s="9">
        <f t="shared" si="0"/>
        <v>45758</v>
      </c>
      <c r="D28" s="14"/>
      <c r="E28" s="19"/>
      <c r="F28" s="19"/>
      <c r="H28" s="7">
        <v>45788</v>
      </c>
      <c r="I28" s="9">
        <f t="shared" si="1"/>
        <v>45788</v>
      </c>
      <c r="J28" s="14"/>
      <c r="K28" s="19"/>
      <c r="L28" s="19"/>
      <c r="N28" s="7">
        <v>45819</v>
      </c>
      <c r="O28" s="9">
        <f t="shared" si="2"/>
        <v>45819</v>
      </c>
      <c r="P28" s="14"/>
      <c r="Q28" s="19"/>
      <c r="R28" s="19"/>
      <c r="T28" s="7">
        <v>45849</v>
      </c>
      <c r="U28" s="9">
        <f t="shared" si="3"/>
        <v>45849</v>
      </c>
      <c r="V28" s="14"/>
      <c r="W28" s="19"/>
      <c r="X28" s="19"/>
      <c r="Z28" s="7">
        <v>45880</v>
      </c>
      <c r="AA28" s="9">
        <f t="shared" si="4"/>
        <v>45880</v>
      </c>
      <c r="AB28" s="14"/>
      <c r="AC28" s="19"/>
      <c r="AD28" s="19"/>
      <c r="AF28" s="7">
        <v>45911</v>
      </c>
      <c r="AG28" s="9">
        <f t="shared" si="5"/>
        <v>45911</v>
      </c>
      <c r="AH28" s="14"/>
      <c r="AI28" s="19"/>
      <c r="AJ28" s="19"/>
    </row>
    <row r="29" spans="2:36">
      <c r="B29" s="7">
        <v>45759</v>
      </c>
      <c r="C29" s="9">
        <f t="shared" si="0"/>
        <v>45759</v>
      </c>
      <c r="D29" s="14"/>
      <c r="E29" s="19"/>
      <c r="F29" s="19"/>
      <c r="H29" s="7">
        <v>45789</v>
      </c>
      <c r="I29" s="9">
        <f t="shared" si="1"/>
        <v>45789</v>
      </c>
      <c r="J29" s="14"/>
      <c r="K29" s="19"/>
      <c r="L29" s="19"/>
      <c r="N29" s="7">
        <v>45820</v>
      </c>
      <c r="O29" s="9">
        <f t="shared" si="2"/>
        <v>45820</v>
      </c>
      <c r="P29" s="14"/>
      <c r="Q29" s="19"/>
      <c r="R29" s="19"/>
      <c r="T29" s="7">
        <v>45850</v>
      </c>
      <c r="U29" s="9">
        <f t="shared" si="3"/>
        <v>45850</v>
      </c>
      <c r="V29" s="14"/>
      <c r="W29" s="19"/>
      <c r="X29" s="19"/>
      <c r="Z29" s="7">
        <v>45881</v>
      </c>
      <c r="AA29" s="9">
        <f t="shared" si="4"/>
        <v>45881</v>
      </c>
      <c r="AB29" s="14"/>
      <c r="AC29" s="19"/>
      <c r="AD29" s="19"/>
      <c r="AF29" s="7">
        <v>45912</v>
      </c>
      <c r="AG29" s="9">
        <f t="shared" si="5"/>
        <v>45912</v>
      </c>
      <c r="AH29" s="14"/>
      <c r="AI29" s="19"/>
      <c r="AJ29" s="19"/>
    </row>
    <row r="30" spans="2:36">
      <c r="B30" s="7">
        <v>45760</v>
      </c>
      <c r="C30" s="9">
        <f t="shared" si="0"/>
        <v>45760</v>
      </c>
      <c r="D30" s="14"/>
      <c r="E30" s="19"/>
      <c r="F30" s="19"/>
      <c r="H30" s="7">
        <v>45790</v>
      </c>
      <c r="I30" s="9">
        <f t="shared" si="1"/>
        <v>45790</v>
      </c>
      <c r="J30" s="14"/>
      <c r="K30" s="19"/>
      <c r="L30" s="19"/>
      <c r="N30" s="7">
        <v>45821</v>
      </c>
      <c r="O30" s="9">
        <f t="shared" si="2"/>
        <v>45821</v>
      </c>
      <c r="P30" s="14"/>
      <c r="Q30" s="19"/>
      <c r="R30" s="19"/>
      <c r="T30" s="7">
        <v>45851</v>
      </c>
      <c r="U30" s="9">
        <f t="shared" si="3"/>
        <v>45851</v>
      </c>
      <c r="V30" s="14"/>
      <c r="W30" s="19"/>
      <c r="X30" s="19"/>
      <c r="Z30" s="7">
        <v>45882</v>
      </c>
      <c r="AA30" s="9">
        <f t="shared" si="4"/>
        <v>45882</v>
      </c>
      <c r="AB30" s="14"/>
      <c r="AC30" s="19"/>
      <c r="AD30" s="19"/>
      <c r="AF30" s="7">
        <v>45913</v>
      </c>
      <c r="AG30" s="9">
        <f t="shared" si="5"/>
        <v>45913</v>
      </c>
      <c r="AH30" s="14"/>
      <c r="AI30" s="19"/>
      <c r="AJ30" s="19"/>
    </row>
    <row r="31" spans="2:36">
      <c r="B31" s="7">
        <v>45761</v>
      </c>
      <c r="C31" s="9">
        <f t="shared" si="0"/>
        <v>45761</v>
      </c>
      <c r="D31" s="14"/>
      <c r="E31" s="19"/>
      <c r="F31" s="19"/>
      <c r="H31" s="7">
        <v>45791</v>
      </c>
      <c r="I31" s="9">
        <f t="shared" si="1"/>
        <v>45791</v>
      </c>
      <c r="J31" s="14"/>
      <c r="K31" s="19"/>
      <c r="L31" s="19"/>
      <c r="N31" s="7">
        <v>45822</v>
      </c>
      <c r="O31" s="9">
        <f t="shared" si="2"/>
        <v>45822</v>
      </c>
      <c r="P31" s="14"/>
      <c r="Q31" s="19"/>
      <c r="R31" s="19"/>
      <c r="T31" s="7">
        <v>45852</v>
      </c>
      <c r="U31" s="9">
        <f t="shared" si="3"/>
        <v>45852</v>
      </c>
      <c r="V31" s="14"/>
      <c r="W31" s="19"/>
      <c r="X31" s="19"/>
      <c r="Z31" s="7">
        <v>45883</v>
      </c>
      <c r="AA31" s="9">
        <f t="shared" si="4"/>
        <v>45883</v>
      </c>
      <c r="AB31" s="14"/>
      <c r="AC31" s="19"/>
      <c r="AD31" s="19"/>
      <c r="AF31" s="7">
        <v>45914</v>
      </c>
      <c r="AG31" s="9">
        <f t="shared" si="5"/>
        <v>45914</v>
      </c>
      <c r="AH31" s="14"/>
      <c r="AI31" s="19"/>
      <c r="AJ31" s="19"/>
    </row>
    <row r="32" spans="2:36">
      <c r="B32" s="7">
        <v>45762</v>
      </c>
      <c r="C32" s="9">
        <f t="shared" si="0"/>
        <v>45762</v>
      </c>
      <c r="D32" s="14"/>
      <c r="E32" s="19"/>
      <c r="F32" s="19"/>
      <c r="H32" s="7">
        <v>45792</v>
      </c>
      <c r="I32" s="9">
        <f t="shared" si="1"/>
        <v>45792</v>
      </c>
      <c r="J32" s="14"/>
      <c r="K32" s="19"/>
      <c r="L32" s="19"/>
      <c r="N32" s="7">
        <v>45823</v>
      </c>
      <c r="O32" s="9">
        <f t="shared" si="2"/>
        <v>45823</v>
      </c>
      <c r="P32" s="14"/>
      <c r="Q32" s="19"/>
      <c r="R32" s="19"/>
      <c r="T32" s="7">
        <v>45853</v>
      </c>
      <c r="U32" s="9">
        <f t="shared" si="3"/>
        <v>45853</v>
      </c>
      <c r="V32" s="14"/>
      <c r="W32" s="19"/>
      <c r="X32" s="19"/>
      <c r="Z32" s="7">
        <v>45884</v>
      </c>
      <c r="AA32" s="9">
        <f t="shared" si="4"/>
        <v>45884</v>
      </c>
      <c r="AB32" s="14"/>
      <c r="AC32" s="19"/>
      <c r="AD32" s="19"/>
      <c r="AF32" s="7">
        <v>45915</v>
      </c>
      <c r="AG32" s="9">
        <f t="shared" si="5"/>
        <v>45915</v>
      </c>
      <c r="AH32" s="14"/>
      <c r="AI32" s="19"/>
      <c r="AJ32" s="19"/>
    </row>
    <row r="33" spans="2:36">
      <c r="B33" s="7">
        <v>45763</v>
      </c>
      <c r="C33" s="9">
        <f t="shared" si="0"/>
        <v>45763</v>
      </c>
      <c r="D33" s="14"/>
      <c r="E33" s="19"/>
      <c r="F33" s="19"/>
      <c r="H33" s="7">
        <v>45793</v>
      </c>
      <c r="I33" s="9">
        <f t="shared" si="1"/>
        <v>45793</v>
      </c>
      <c r="J33" s="14"/>
      <c r="K33" s="19"/>
      <c r="L33" s="19"/>
      <c r="N33" s="7">
        <v>45824</v>
      </c>
      <c r="O33" s="9">
        <f t="shared" si="2"/>
        <v>45824</v>
      </c>
      <c r="P33" s="14"/>
      <c r="Q33" s="19"/>
      <c r="R33" s="19"/>
      <c r="T33" s="7">
        <v>45854</v>
      </c>
      <c r="U33" s="9">
        <f t="shared" si="3"/>
        <v>45854</v>
      </c>
      <c r="V33" s="14"/>
      <c r="W33" s="19"/>
      <c r="X33" s="19"/>
      <c r="Z33" s="7">
        <v>45885</v>
      </c>
      <c r="AA33" s="9">
        <f t="shared" si="4"/>
        <v>45885</v>
      </c>
      <c r="AB33" s="14"/>
      <c r="AC33" s="19"/>
      <c r="AD33" s="19"/>
      <c r="AF33" s="7">
        <v>45916</v>
      </c>
      <c r="AG33" s="9">
        <f t="shared" si="5"/>
        <v>45916</v>
      </c>
      <c r="AH33" s="14"/>
      <c r="AI33" s="19"/>
      <c r="AJ33" s="19"/>
    </row>
    <row r="34" spans="2:36">
      <c r="B34" s="7">
        <v>45764</v>
      </c>
      <c r="C34" s="9">
        <f t="shared" si="0"/>
        <v>45764</v>
      </c>
      <c r="D34" s="14"/>
      <c r="E34" s="19"/>
      <c r="F34" s="19"/>
      <c r="H34" s="7">
        <v>45794</v>
      </c>
      <c r="I34" s="9">
        <f t="shared" si="1"/>
        <v>45794</v>
      </c>
      <c r="J34" s="14"/>
      <c r="K34" s="19"/>
      <c r="L34" s="19"/>
      <c r="N34" s="7">
        <v>45825</v>
      </c>
      <c r="O34" s="9">
        <f t="shared" si="2"/>
        <v>45825</v>
      </c>
      <c r="P34" s="14"/>
      <c r="Q34" s="19"/>
      <c r="R34" s="19"/>
      <c r="T34" s="7">
        <v>45855</v>
      </c>
      <c r="U34" s="9">
        <f t="shared" si="3"/>
        <v>45855</v>
      </c>
      <c r="V34" s="14"/>
      <c r="W34" s="19"/>
      <c r="X34" s="19"/>
      <c r="Z34" s="7">
        <v>45886</v>
      </c>
      <c r="AA34" s="9">
        <f t="shared" si="4"/>
        <v>45886</v>
      </c>
      <c r="AB34" s="14"/>
      <c r="AC34" s="19"/>
      <c r="AD34" s="19"/>
      <c r="AF34" s="7">
        <v>45917</v>
      </c>
      <c r="AG34" s="9">
        <f t="shared" si="5"/>
        <v>45917</v>
      </c>
      <c r="AH34" s="14"/>
      <c r="AI34" s="19"/>
      <c r="AJ34" s="19"/>
    </row>
    <row r="35" spans="2:36">
      <c r="B35" s="7">
        <v>45765</v>
      </c>
      <c r="C35" s="9">
        <f t="shared" si="0"/>
        <v>45765</v>
      </c>
      <c r="D35" s="14"/>
      <c r="E35" s="19"/>
      <c r="F35" s="19"/>
      <c r="H35" s="7">
        <v>45795</v>
      </c>
      <c r="I35" s="9">
        <f t="shared" si="1"/>
        <v>45795</v>
      </c>
      <c r="J35" s="14"/>
      <c r="K35" s="19"/>
      <c r="L35" s="19"/>
      <c r="N35" s="7">
        <v>45826</v>
      </c>
      <c r="O35" s="9">
        <f t="shared" si="2"/>
        <v>45826</v>
      </c>
      <c r="P35" s="14"/>
      <c r="Q35" s="19"/>
      <c r="R35" s="19"/>
      <c r="T35" s="7">
        <v>45856</v>
      </c>
      <c r="U35" s="9">
        <f t="shared" si="3"/>
        <v>45856</v>
      </c>
      <c r="V35" s="14"/>
      <c r="W35" s="19"/>
      <c r="X35" s="19"/>
      <c r="Z35" s="7">
        <v>45887</v>
      </c>
      <c r="AA35" s="9">
        <f t="shared" si="4"/>
        <v>45887</v>
      </c>
      <c r="AB35" s="14"/>
      <c r="AC35" s="19"/>
      <c r="AD35" s="19"/>
      <c r="AF35" s="7">
        <v>45918</v>
      </c>
      <c r="AG35" s="9">
        <f t="shared" si="5"/>
        <v>45918</v>
      </c>
      <c r="AH35" s="14"/>
      <c r="AI35" s="19"/>
      <c r="AJ35" s="19"/>
    </row>
    <row r="36" spans="2:36">
      <c r="B36" s="7">
        <v>45766</v>
      </c>
      <c r="C36" s="9">
        <f t="shared" si="0"/>
        <v>45766</v>
      </c>
      <c r="D36" s="14"/>
      <c r="E36" s="19"/>
      <c r="F36" s="19"/>
      <c r="H36" s="7">
        <v>45796</v>
      </c>
      <c r="I36" s="9">
        <f t="shared" si="1"/>
        <v>45796</v>
      </c>
      <c r="J36" s="14"/>
      <c r="K36" s="19"/>
      <c r="L36" s="19"/>
      <c r="N36" s="7">
        <v>45827</v>
      </c>
      <c r="O36" s="9">
        <f t="shared" si="2"/>
        <v>45827</v>
      </c>
      <c r="P36" s="14"/>
      <c r="Q36" s="19"/>
      <c r="R36" s="19"/>
      <c r="T36" s="7">
        <v>45857</v>
      </c>
      <c r="U36" s="9">
        <f t="shared" si="3"/>
        <v>45857</v>
      </c>
      <c r="V36" s="14"/>
      <c r="W36" s="19"/>
      <c r="X36" s="19"/>
      <c r="Z36" s="7">
        <v>45888</v>
      </c>
      <c r="AA36" s="9">
        <f t="shared" si="4"/>
        <v>45888</v>
      </c>
      <c r="AB36" s="14"/>
      <c r="AC36" s="19"/>
      <c r="AD36" s="19"/>
      <c r="AF36" s="7">
        <v>45919</v>
      </c>
      <c r="AG36" s="9">
        <f t="shared" si="5"/>
        <v>45919</v>
      </c>
      <c r="AH36" s="14"/>
      <c r="AI36" s="19"/>
      <c r="AJ36" s="19"/>
    </row>
    <row r="37" spans="2:36">
      <c r="B37" s="7">
        <v>45767</v>
      </c>
      <c r="C37" s="9">
        <f t="shared" si="0"/>
        <v>45767</v>
      </c>
      <c r="D37" s="14"/>
      <c r="E37" s="19"/>
      <c r="F37" s="19"/>
      <c r="H37" s="7">
        <v>45797</v>
      </c>
      <c r="I37" s="9">
        <f t="shared" si="1"/>
        <v>45797</v>
      </c>
      <c r="J37" s="14"/>
      <c r="K37" s="19"/>
      <c r="L37" s="19"/>
      <c r="N37" s="7">
        <v>45828</v>
      </c>
      <c r="O37" s="9">
        <f t="shared" si="2"/>
        <v>45828</v>
      </c>
      <c r="P37" s="14"/>
      <c r="Q37" s="19"/>
      <c r="R37" s="19"/>
      <c r="T37" s="7">
        <v>45858</v>
      </c>
      <c r="U37" s="9">
        <f t="shared" si="3"/>
        <v>45858</v>
      </c>
      <c r="V37" s="14"/>
      <c r="W37" s="19"/>
      <c r="X37" s="19"/>
      <c r="Z37" s="7">
        <v>45889</v>
      </c>
      <c r="AA37" s="9">
        <f t="shared" si="4"/>
        <v>45889</v>
      </c>
      <c r="AB37" s="14"/>
      <c r="AC37" s="19"/>
      <c r="AD37" s="19"/>
      <c r="AF37" s="7">
        <v>45920</v>
      </c>
      <c r="AG37" s="9">
        <f t="shared" si="5"/>
        <v>45920</v>
      </c>
      <c r="AH37" s="14"/>
      <c r="AI37" s="19"/>
      <c r="AJ37" s="19"/>
    </row>
    <row r="38" spans="2:36">
      <c r="B38" s="7">
        <v>45768</v>
      </c>
      <c r="C38" s="9">
        <f t="shared" si="0"/>
        <v>45768</v>
      </c>
      <c r="D38" s="14"/>
      <c r="E38" s="19"/>
      <c r="F38" s="19"/>
      <c r="H38" s="7">
        <v>45798</v>
      </c>
      <c r="I38" s="9">
        <f t="shared" si="1"/>
        <v>45798</v>
      </c>
      <c r="J38" s="14"/>
      <c r="K38" s="19"/>
      <c r="L38" s="19"/>
      <c r="N38" s="7">
        <v>45829</v>
      </c>
      <c r="O38" s="9">
        <f t="shared" si="2"/>
        <v>45829</v>
      </c>
      <c r="P38" s="14"/>
      <c r="Q38" s="19"/>
      <c r="R38" s="19"/>
      <c r="T38" s="7">
        <v>45859</v>
      </c>
      <c r="U38" s="9">
        <f t="shared" si="3"/>
        <v>45859</v>
      </c>
      <c r="V38" s="14"/>
      <c r="W38" s="19"/>
      <c r="X38" s="19"/>
      <c r="Z38" s="7">
        <v>45890</v>
      </c>
      <c r="AA38" s="9">
        <f t="shared" si="4"/>
        <v>45890</v>
      </c>
      <c r="AB38" s="14"/>
      <c r="AC38" s="19"/>
      <c r="AD38" s="19"/>
      <c r="AF38" s="7">
        <v>45921</v>
      </c>
      <c r="AG38" s="9">
        <f t="shared" si="5"/>
        <v>45921</v>
      </c>
      <c r="AH38" s="14"/>
      <c r="AI38" s="19"/>
      <c r="AJ38" s="19"/>
    </row>
    <row r="39" spans="2:36">
      <c r="B39" s="7">
        <v>45769</v>
      </c>
      <c r="C39" s="9">
        <f t="shared" si="0"/>
        <v>45769</v>
      </c>
      <c r="D39" s="14"/>
      <c r="E39" s="19"/>
      <c r="F39" s="19"/>
      <c r="H39" s="7">
        <v>45799</v>
      </c>
      <c r="I39" s="9">
        <f t="shared" si="1"/>
        <v>45799</v>
      </c>
      <c r="J39" s="14"/>
      <c r="K39" s="19"/>
      <c r="L39" s="19"/>
      <c r="N39" s="7">
        <v>45830</v>
      </c>
      <c r="O39" s="9">
        <f t="shared" si="2"/>
        <v>45830</v>
      </c>
      <c r="P39" s="14"/>
      <c r="Q39" s="19"/>
      <c r="R39" s="19"/>
      <c r="T39" s="7">
        <v>45860</v>
      </c>
      <c r="U39" s="9">
        <f t="shared" si="3"/>
        <v>45860</v>
      </c>
      <c r="V39" s="14"/>
      <c r="W39" s="19"/>
      <c r="X39" s="19"/>
      <c r="Z39" s="7">
        <v>45891</v>
      </c>
      <c r="AA39" s="9">
        <f t="shared" si="4"/>
        <v>45891</v>
      </c>
      <c r="AB39" s="14"/>
      <c r="AC39" s="19"/>
      <c r="AD39" s="19"/>
      <c r="AF39" s="7">
        <v>45922</v>
      </c>
      <c r="AG39" s="9">
        <f t="shared" si="5"/>
        <v>45922</v>
      </c>
      <c r="AH39" s="14"/>
      <c r="AI39" s="19"/>
      <c r="AJ39" s="19"/>
    </row>
    <row r="40" spans="2:36">
      <c r="B40" s="7">
        <v>45770</v>
      </c>
      <c r="C40" s="9">
        <f t="shared" si="0"/>
        <v>45770</v>
      </c>
      <c r="D40" s="14"/>
      <c r="E40" s="19"/>
      <c r="F40" s="19"/>
      <c r="H40" s="7">
        <v>45800</v>
      </c>
      <c r="I40" s="9">
        <f t="shared" si="1"/>
        <v>45800</v>
      </c>
      <c r="J40" s="14"/>
      <c r="K40" s="19"/>
      <c r="L40" s="19"/>
      <c r="N40" s="7">
        <v>45831</v>
      </c>
      <c r="O40" s="9">
        <f t="shared" si="2"/>
        <v>45831</v>
      </c>
      <c r="P40" s="14"/>
      <c r="Q40" s="19"/>
      <c r="R40" s="19"/>
      <c r="T40" s="7">
        <v>45861</v>
      </c>
      <c r="U40" s="9">
        <f t="shared" si="3"/>
        <v>45861</v>
      </c>
      <c r="V40" s="14"/>
      <c r="W40" s="19"/>
      <c r="X40" s="19"/>
      <c r="Z40" s="7">
        <v>45892</v>
      </c>
      <c r="AA40" s="9">
        <f t="shared" si="4"/>
        <v>45892</v>
      </c>
      <c r="AB40" s="14"/>
      <c r="AC40" s="19"/>
      <c r="AD40" s="19"/>
      <c r="AF40" s="7">
        <v>45923</v>
      </c>
      <c r="AG40" s="9">
        <f t="shared" si="5"/>
        <v>45923</v>
      </c>
      <c r="AH40" s="14"/>
      <c r="AI40" s="19"/>
      <c r="AJ40" s="19"/>
    </row>
    <row r="41" spans="2:36">
      <c r="B41" s="7">
        <v>45771</v>
      </c>
      <c r="C41" s="9">
        <f t="shared" si="0"/>
        <v>45771</v>
      </c>
      <c r="D41" s="14"/>
      <c r="E41" s="19"/>
      <c r="F41" s="19"/>
      <c r="H41" s="7">
        <v>45801</v>
      </c>
      <c r="I41" s="9">
        <f t="shared" si="1"/>
        <v>45801</v>
      </c>
      <c r="J41" s="14"/>
      <c r="K41" s="19"/>
      <c r="L41" s="19"/>
      <c r="N41" s="7">
        <v>45832</v>
      </c>
      <c r="O41" s="9">
        <f t="shared" si="2"/>
        <v>45832</v>
      </c>
      <c r="P41" s="14"/>
      <c r="Q41" s="19"/>
      <c r="R41" s="19"/>
      <c r="T41" s="7">
        <v>45862</v>
      </c>
      <c r="U41" s="9">
        <f t="shared" si="3"/>
        <v>45862</v>
      </c>
      <c r="V41" s="14"/>
      <c r="W41" s="19"/>
      <c r="X41" s="19"/>
      <c r="Z41" s="7">
        <v>45893</v>
      </c>
      <c r="AA41" s="9">
        <f t="shared" si="4"/>
        <v>45893</v>
      </c>
      <c r="AB41" s="14"/>
      <c r="AC41" s="19"/>
      <c r="AD41" s="19"/>
      <c r="AF41" s="7">
        <v>45924</v>
      </c>
      <c r="AG41" s="9">
        <f t="shared" si="5"/>
        <v>45924</v>
      </c>
      <c r="AH41" s="14"/>
      <c r="AI41" s="19"/>
      <c r="AJ41" s="19"/>
    </row>
    <row r="42" spans="2:36">
      <c r="B42" s="7">
        <v>45772</v>
      </c>
      <c r="C42" s="9">
        <f t="shared" si="0"/>
        <v>45772</v>
      </c>
      <c r="D42" s="14"/>
      <c r="E42" s="19"/>
      <c r="F42" s="19"/>
      <c r="H42" s="7">
        <v>45802</v>
      </c>
      <c r="I42" s="9">
        <f t="shared" si="1"/>
        <v>45802</v>
      </c>
      <c r="J42" s="14"/>
      <c r="K42" s="19"/>
      <c r="L42" s="19"/>
      <c r="N42" s="7">
        <v>45833</v>
      </c>
      <c r="O42" s="9">
        <f t="shared" si="2"/>
        <v>45833</v>
      </c>
      <c r="P42" s="14"/>
      <c r="Q42" s="19"/>
      <c r="R42" s="19"/>
      <c r="T42" s="7">
        <v>45863</v>
      </c>
      <c r="U42" s="9">
        <f t="shared" si="3"/>
        <v>45863</v>
      </c>
      <c r="V42" s="14"/>
      <c r="W42" s="19"/>
      <c r="X42" s="19"/>
      <c r="Z42" s="7">
        <v>45894</v>
      </c>
      <c r="AA42" s="9">
        <f t="shared" si="4"/>
        <v>45894</v>
      </c>
      <c r="AB42" s="14"/>
      <c r="AC42" s="19"/>
      <c r="AD42" s="19"/>
      <c r="AF42" s="7">
        <v>45925</v>
      </c>
      <c r="AG42" s="9">
        <f t="shared" si="5"/>
        <v>45925</v>
      </c>
      <c r="AH42" s="14"/>
      <c r="AI42" s="19"/>
      <c r="AJ42" s="19"/>
    </row>
    <row r="43" spans="2:36">
      <c r="B43" s="7">
        <v>45773</v>
      </c>
      <c r="C43" s="9">
        <f t="shared" si="0"/>
        <v>45773</v>
      </c>
      <c r="D43" s="14"/>
      <c r="E43" s="19"/>
      <c r="F43" s="19"/>
      <c r="H43" s="7">
        <v>45803</v>
      </c>
      <c r="I43" s="9">
        <f t="shared" si="1"/>
        <v>45803</v>
      </c>
      <c r="J43" s="14"/>
      <c r="K43" s="19"/>
      <c r="L43" s="19"/>
      <c r="N43" s="7">
        <v>45834</v>
      </c>
      <c r="O43" s="9">
        <f t="shared" si="2"/>
        <v>45834</v>
      </c>
      <c r="P43" s="14"/>
      <c r="Q43" s="19"/>
      <c r="R43" s="19"/>
      <c r="T43" s="7">
        <v>45864</v>
      </c>
      <c r="U43" s="9">
        <f t="shared" si="3"/>
        <v>45864</v>
      </c>
      <c r="V43" s="14"/>
      <c r="W43" s="19"/>
      <c r="X43" s="19"/>
      <c r="Z43" s="7">
        <v>45895</v>
      </c>
      <c r="AA43" s="9">
        <f t="shared" si="4"/>
        <v>45895</v>
      </c>
      <c r="AB43" s="14"/>
      <c r="AC43" s="19"/>
      <c r="AD43" s="19"/>
      <c r="AF43" s="7">
        <v>45926</v>
      </c>
      <c r="AG43" s="9">
        <f t="shared" si="5"/>
        <v>45926</v>
      </c>
      <c r="AH43" s="14"/>
      <c r="AI43" s="19"/>
      <c r="AJ43" s="19"/>
    </row>
    <row r="44" spans="2:36">
      <c r="B44" s="7">
        <v>45774</v>
      </c>
      <c r="C44" s="9">
        <f t="shared" si="0"/>
        <v>45774</v>
      </c>
      <c r="D44" s="14"/>
      <c r="E44" s="19"/>
      <c r="F44" s="19"/>
      <c r="H44" s="7">
        <v>45804</v>
      </c>
      <c r="I44" s="9">
        <f t="shared" si="1"/>
        <v>45804</v>
      </c>
      <c r="J44" s="14"/>
      <c r="K44" s="19"/>
      <c r="L44" s="19"/>
      <c r="N44" s="7">
        <v>45835</v>
      </c>
      <c r="O44" s="9">
        <f t="shared" si="2"/>
        <v>45835</v>
      </c>
      <c r="P44" s="14"/>
      <c r="Q44" s="19"/>
      <c r="R44" s="19"/>
      <c r="T44" s="7">
        <v>45865</v>
      </c>
      <c r="U44" s="9">
        <f t="shared" si="3"/>
        <v>45865</v>
      </c>
      <c r="V44" s="14"/>
      <c r="W44" s="19"/>
      <c r="X44" s="19"/>
      <c r="Z44" s="7">
        <v>45896</v>
      </c>
      <c r="AA44" s="9">
        <f t="shared" si="4"/>
        <v>45896</v>
      </c>
      <c r="AB44" s="14"/>
      <c r="AC44" s="19"/>
      <c r="AD44" s="19"/>
      <c r="AF44" s="7">
        <v>45927</v>
      </c>
      <c r="AG44" s="9">
        <f t="shared" si="5"/>
        <v>45927</v>
      </c>
      <c r="AH44" s="14"/>
      <c r="AI44" s="19"/>
      <c r="AJ44" s="19"/>
    </row>
    <row r="45" spans="2:36">
      <c r="B45" s="7">
        <v>45775</v>
      </c>
      <c r="C45" s="9">
        <f t="shared" si="0"/>
        <v>45775</v>
      </c>
      <c r="D45" s="14"/>
      <c r="E45" s="19"/>
      <c r="F45" s="19"/>
      <c r="H45" s="7">
        <v>45805</v>
      </c>
      <c r="I45" s="9">
        <f t="shared" si="1"/>
        <v>45805</v>
      </c>
      <c r="J45" s="14"/>
      <c r="K45" s="19"/>
      <c r="L45" s="19"/>
      <c r="N45" s="7">
        <v>45836</v>
      </c>
      <c r="O45" s="9">
        <f t="shared" si="2"/>
        <v>45836</v>
      </c>
      <c r="P45" s="14"/>
      <c r="Q45" s="19"/>
      <c r="R45" s="19"/>
      <c r="T45" s="7">
        <v>45866</v>
      </c>
      <c r="U45" s="9">
        <f t="shared" si="3"/>
        <v>45866</v>
      </c>
      <c r="V45" s="14"/>
      <c r="W45" s="19"/>
      <c r="X45" s="19"/>
      <c r="Z45" s="7">
        <v>45897</v>
      </c>
      <c r="AA45" s="9">
        <f t="shared" si="4"/>
        <v>45897</v>
      </c>
      <c r="AB45" s="14"/>
      <c r="AC45" s="19"/>
      <c r="AD45" s="19"/>
      <c r="AF45" s="7">
        <v>45928</v>
      </c>
      <c r="AG45" s="9">
        <f t="shared" si="5"/>
        <v>45928</v>
      </c>
      <c r="AH45" s="14"/>
      <c r="AI45" s="19"/>
      <c r="AJ45" s="19"/>
    </row>
    <row r="46" spans="2:36">
      <c r="B46" s="7">
        <v>45776</v>
      </c>
      <c r="C46" s="9">
        <f t="shared" si="0"/>
        <v>45776</v>
      </c>
      <c r="D46" s="14"/>
      <c r="E46" s="19"/>
      <c r="F46" s="19"/>
      <c r="H46" s="7">
        <v>45806</v>
      </c>
      <c r="I46" s="9">
        <f t="shared" si="1"/>
        <v>45806</v>
      </c>
      <c r="J46" s="14"/>
      <c r="K46" s="19"/>
      <c r="L46" s="19"/>
      <c r="N46" s="7">
        <v>45837</v>
      </c>
      <c r="O46" s="9">
        <f t="shared" si="2"/>
        <v>45837</v>
      </c>
      <c r="P46" s="14"/>
      <c r="Q46" s="19"/>
      <c r="R46" s="19"/>
      <c r="T46" s="7">
        <v>45867</v>
      </c>
      <c r="U46" s="9">
        <f t="shared" si="3"/>
        <v>45867</v>
      </c>
      <c r="V46" s="14"/>
      <c r="W46" s="19"/>
      <c r="X46" s="19"/>
      <c r="Z46" s="7">
        <v>45898</v>
      </c>
      <c r="AA46" s="9">
        <f t="shared" si="4"/>
        <v>45898</v>
      </c>
      <c r="AB46" s="14"/>
      <c r="AC46" s="19"/>
      <c r="AD46" s="19"/>
      <c r="AF46" s="7">
        <v>45929</v>
      </c>
      <c r="AG46" s="9">
        <f t="shared" si="5"/>
        <v>45929</v>
      </c>
      <c r="AH46" s="14"/>
      <c r="AI46" s="19"/>
      <c r="AJ46" s="19"/>
    </row>
    <row r="47" spans="2:36">
      <c r="B47" s="7">
        <v>45777</v>
      </c>
      <c r="C47" s="9">
        <f t="shared" si="0"/>
        <v>45777</v>
      </c>
      <c r="D47" s="14"/>
      <c r="E47" s="19"/>
      <c r="F47" s="19"/>
      <c r="H47" s="7">
        <v>45807</v>
      </c>
      <c r="I47" s="9">
        <f t="shared" si="1"/>
        <v>45807</v>
      </c>
      <c r="J47" s="14"/>
      <c r="K47" s="19"/>
      <c r="L47" s="19"/>
      <c r="N47" s="7">
        <v>45838</v>
      </c>
      <c r="O47" s="9">
        <f t="shared" si="2"/>
        <v>45838</v>
      </c>
      <c r="P47" s="14"/>
      <c r="Q47" s="19"/>
      <c r="R47" s="19"/>
      <c r="T47" s="7">
        <v>45868</v>
      </c>
      <c r="U47" s="9">
        <f t="shared" si="3"/>
        <v>45868</v>
      </c>
      <c r="V47" s="14"/>
      <c r="W47" s="19"/>
      <c r="X47" s="19"/>
      <c r="Z47" s="7">
        <v>45899</v>
      </c>
      <c r="AA47" s="9">
        <f t="shared" si="4"/>
        <v>45899</v>
      </c>
      <c r="AB47" s="14"/>
      <c r="AC47" s="19"/>
      <c r="AD47" s="19"/>
      <c r="AF47" s="7">
        <v>45930</v>
      </c>
      <c r="AG47" s="9">
        <f t="shared" si="5"/>
        <v>45930</v>
      </c>
      <c r="AH47" s="14"/>
      <c r="AI47" s="19"/>
      <c r="AJ47" s="19"/>
    </row>
    <row r="48" spans="2:36">
      <c r="H48" s="7">
        <v>45808</v>
      </c>
      <c r="I48" s="9">
        <f t="shared" si="1"/>
        <v>45808</v>
      </c>
      <c r="J48" s="14"/>
      <c r="K48" s="19"/>
      <c r="L48" s="19"/>
      <c r="T48" s="7">
        <v>45869</v>
      </c>
      <c r="U48" s="9">
        <f t="shared" si="3"/>
        <v>45869</v>
      </c>
      <c r="V48" s="14"/>
      <c r="W48" s="19"/>
      <c r="X48" s="19"/>
      <c r="Z48" s="7">
        <v>45900</v>
      </c>
      <c r="AA48" s="9">
        <f t="shared" si="4"/>
        <v>45900</v>
      </c>
      <c r="AB48" s="14"/>
      <c r="AC48" s="19"/>
      <c r="AD48" s="19"/>
      <c r="AF48" s="29"/>
      <c r="AG48" s="30"/>
      <c r="AH48" s="31"/>
      <c r="AI48" s="32"/>
      <c r="AJ48" s="32"/>
    </row>
  </sheetData>
  <mergeCells count="16">
    <mergeCell ref="B4:C4"/>
    <mergeCell ref="B5:C5"/>
    <mergeCell ref="D5:I5"/>
    <mergeCell ref="B6:C6"/>
    <mergeCell ref="D6:I6"/>
    <mergeCell ref="M8:N8"/>
    <mergeCell ref="B9:E9"/>
    <mergeCell ref="F9:H9"/>
    <mergeCell ref="M9:N9"/>
    <mergeCell ref="M10:N10"/>
    <mergeCell ref="B13:C13"/>
    <mergeCell ref="H13:I13"/>
    <mergeCell ref="N13:O13"/>
    <mergeCell ref="T13:U13"/>
    <mergeCell ref="Z13:AA13"/>
    <mergeCell ref="AF13:AG13"/>
  </mergeCells>
  <phoneticPr fontId="1" type="Hiragana"/>
  <dataValidations count="1">
    <dataValidation type="list" allowBlank="1" showDropDown="0" showInputMessage="1" showErrorMessage="1" sqref="AH18:AH48 V18:V48 P18:P47 J18:J48 D18:D47 AB18:AB48">
      <formula1>"○,◎,△"</formula1>
    </dataValidation>
  </dataValidations>
  <pageMargins left="0.30629921259842519" right="0.30629921259842519" top="0.75" bottom="0.55314960629921262" header="0.3" footer="0.3"/>
  <pageSetup paperSize="9" scale="40" fitToWidth="1" fitToHeight="1" orientation="landscape" usePrinterDefaults="1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リスト!$B$2:$B$31</xm:f>
          </x14:formula1>
          <xm:sqref>D6:I6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D31"/>
  <sheetViews>
    <sheetView workbookViewId="0">
      <selection activeCell="H27" sqref="H27"/>
    </sheetView>
  </sheetViews>
  <sheetFormatPr defaultRowHeight="19.5"/>
  <cols>
    <col min="2" max="2" width="45.88671875" bestFit="1" customWidth="1"/>
    <col min="3" max="3" width="10.6640625" bestFit="1" customWidth="1"/>
  </cols>
  <sheetData>
    <row r="1" spans="2:4">
      <c r="B1" s="6" t="s">
        <v>18</v>
      </c>
      <c r="C1" s="6" t="s">
        <v>47</v>
      </c>
    </row>
    <row r="2" spans="2:4">
      <c r="B2" s="33" t="s">
        <v>26</v>
      </c>
      <c r="C2" s="33" t="s">
        <v>51</v>
      </c>
      <c r="D2" t="s">
        <v>21</v>
      </c>
    </row>
    <row r="3" spans="2:4">
      <c r="B3" s="33" t="s">
        <v>0</v>
      </c>
      <c r="C3" s="33" t="s">
        <v>51</v>
      </c>
      <c r="D3" t="s">
        <v>21</v>
      </c>
    </row>
    <row r="4" spans="2:4">
      <c r="B4" s="33" t="s">
        <v>9</v>
      </c>
      <c r="C4" s="33" t="s">
        <v>51</v>
      </c>
      <c r="D4" t="s">
        <v>21</v>
      </c>
    </row>
    <row r="5" spans="2:4">
      <c r="B5" s="33" t="s">
        <v>16</v>
      </c>
      <c r="C5" s="33" t="s">
        <v>23</v>
      </c>
      <c r="D5" t="s">
        <v>21</v>
      </c>
    </row>
    <row r="6" spans="2:4">
      <c r="B6" s="33" t="s">
        <v>27</v>
      </c>
      <c r="C6" s="33" t="s">
        <v>51</v>
      </c>
      <c r="D6" t="s">
        <v>21</v>
      </c>
    </row>
    <row r="7" spans="2:4">
      <c r="B7" s="33" t="s">
        <v>17</v>
      </c>
      <c r="C7" s="33" t="s">
        <v>51</v>
      </c>
      <c r="D7" t="s">
        <v>21</v>
      </c>
    </row>
    <row r="8" spans="2:4">
      <c r="B8" s="34" t="s">
        <v>29</v>
      </c>
      <c r="C8" s="33" t="s">
        <v>51</v>
      </c>
      <c r="D8" t="s">
        <v>21</v>
      </c>
    </row>
    <row r="9" spans="2:4">
      <c r="B9" s="33" t="s">
        <v>30</v>
      </c>
      <c r="C9" s="33" t="s">
        <v>51</v>
      </c>
      <c r="D9" t="s">
        <v>21</v>
      </c>
    </row>
    <row r="10" spans="2:4">
      <c r="B10" s="33" t="s">
        <v>52</v>
      </c>
      <c r="C10" s="33" t="s">
        <v>51</v>
      </c>
      <c r="D10" t="s">
        <v>21</v>
      </c>
    </row>
    <row r="11" spans="2:4">
      <c r="B11" s="33" t="s">
        <v>25</v>
      </c>
      <c r="C11" s="33" t="s">
        <v>51</v>
      </c>
      <c r="D11" t="s">
        <v>21</v>
      </c>
    </row>
    <row r="12" spans="2:4">
      <c r="B12" s="34" t="s">
        <v>31</v>
      </c>
      <c r="C12" s="33" t="s">
        <v>51</v>
      </c>
      <c r="D12" t="s">
        <v>21</v>
      </c>
    </row>
    <row r="13" spans="2:4">
      <c r="B13" s="33" t="s">
        <v>28</v>
      </c>
      <c r="C13" s="33" t="s">
        <v>51</v>
      </c>
      <c r="D13" t="s">
        <v>21</v>
      </c>
    </row>
    <row r="14" spans="2:4">
      <c r="B14" s="33" t="s">
        <v>34</v>
      </c>
      <c r="C14" s="33" t="s">
        <v>51</v>
      </c>
      <c r="D14" t="s">
        <v>21</v>
      </c>
    </row>
    <row r="15" spans="2:4">
      <c r="B15" s="33" t="s">
        <v>35</v>
      </c>
      <c r="C15" s="33" t="s">
        <v>51</v>
      </c>
      <c r="D15" t="s">
        <v>21</v>
      </c>
    </row>
    <row r="16" spans="2:4">
      <c r="B16" s="33" t="s">
        <v>19</v>
      </c>
      <c r="C16" s="33" t="s">
        <v>51</v>
      </c>
      <c r="D16" t="s">
        <v>21</v>
      </c>
    </row>
    <row r="17" spans="2:4">
      <c r="B17" s="33" t="s">
        <v>36</v>
      </c>
      <c r="C17" s="36" t="s">
        <v>24</v>
      </c>
      <c r="D17" s="37" t="s">
        <v>21</v>
      </c>
    </row>
    <row r="18" spans="2:4">
      <c r="B18" s="33" t="s">
        <v>32</v>
      </c>
      <c r="C18" s="36" t="s">
        <v>24</v>
      </c>
      <c r="D18" s="37" t="s">
        <v>21</v>
      </c>
    </row>
    <row r="19" spans="2:4">
      <c r="B19" s="33" t="s">
        <v>7</v>
      </c>
      <c r="C19" s="36" t="s">
        <v>24</v>
      </c>
      <c r="D19" s="37" t="s">
        <v>21</v>
      </c>
    </row>
    <row r="20" spans="2:4">
      <c r="B20" s="33" t="s">
        <v>37</v>
      </c>
      <c r="C20" s="36" t="s">
        <v>24</v>
      </c>
      <c r="D20" s="37" t="s">
        <v>21</v>
      </c>
    </row>
    <row r="21" spans="2:4">
      <c r="B21" s="35" t="s">
        <v>38</v>
      </c>
      <c r="C21" s="36" t="s">
        <v>24</v>
      </c>
      <c r="D21" s="37" t="s">
        <v>21</v>
      </c>
    </row>
    <row r="22" spans="2:4">
      <c r="B22" s="35" t="s">
        <v>39</v>
      </c>
      <c r="C22" s="36" t="s">
        <v>24</v>
      </c>
      <c r="D22" s="37" t="s">
        <v>21</v>
      </c>
    </row>
    <row r="23" spans="2:4">
      <c r="B23" s="33" t="s">
        <v>41</v>
      </c>
      <c r="C23" s="36" t="s">
        <v>24</v>
      </c>
      <c r="D23" s="37" t="s">
        <v>21</v>
      </c>
    </row>
    <row r="24" spans="2:4">
      <c r="B24" s="33" t="s">
        <v>43</v>
      </c>
      <c r="C24" s="33" t="s">
        <v>51</v>
      </c>
      <c r="D24" t="s">
        <v>42</v>
      </c>
    </row>
    <row r="25" spans="2:4">
      <c r="B25" s="33" t="s">
        <v>22</v>
      </c>
      <c r="C25" s="33" t="s">
        <v>51</v>
      </c>
      <c r="D25" t="s">
        <v>42</v>
      </c>
    </row>
    <row r="26" spans="2:4">
      <c r="B26" s="33" t="s">
        <v>44</v>
      </c>
      <c r="C26" s="33" t="s">
        <v>51</v>
      </c>
      <c r="D26" t="s">
        <v>42</v>
      </c>
    </row>
    <row r="27" spans="2:4">
      <c r="B27" s="33" t="s">
        <v>45</v>
      </c>
      <c r="C27" s="33" t="s">
        <v>51</v>
      </c>
      <c r="D27" t="s">
        <v>42</v>
      </c>
    </row>
    <row r="28" spans="2:4">
      <c r="B28" s="33" t="s">
        <v>20</v>
      </c>
      <c r="C28" s="36" t="s">
        <v>24</v>
      </c>
      <c r="D28" t="s">
        <v>42</v>
      </c>
    </row>
    <row r="29" spans="2:4">
      <c r="B29" s="33" t="s">
        <v>46</v>
      </c>
      <c r="C29" s="36" t="s">
        <v>24</v>
      </c>
      <c r="D29" t="s">
        <v>42</v>
      </c>
    </row>
    <row r="30" spans="2:4">
      <c r="B30" s="33" t="s">
        <v>13</v>
      </c>
      <c r="C30" s="36" t="s">
        <v>24</v>
      </c>
      <c r="D30" t="s">
        <v>42</v>
      </c>
    </row>
    <row r="31" spans="2:4">
      <c r="B31" s="33" t="s">
        <v>15</v>
      </c>
      <c r="C31" s="36" t="s">
        <v>24</v>
      </c>
      <c r="D31" t="s">
        <v>42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給付対象利用者数算出シート</vt:lpstr>
      <vt:lpstr>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Ohkubo Masahiro</cp:lastModifiedBy>
  <dcterms:created xsi:type="dcterms:W3CDTF">2022-12-09T08:08:49Z</dcterms:created>
  <dcterms:modified xsi:type="dcterms:W3CDTF">2025-08-05T07:20:07Z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2025-08-05T07:20:07Z</vt:filetime>
  </property>
</Properties>
</file>