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5910" windowWidth="19230" windowHeight="59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<sst xmlns="http://schemas.openxmlformats.org/spreadsheetml/2006/main" count="1104" uniqueCount="623">
  <si>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</si>
  <si>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</si>
  <si>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</si>
  <si>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</si>
  <si>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</si>
  <si>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</si>
  <si>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</si>
  <si>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</si>
  <si>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</si>
  <si>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</si>
  <si>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</si>
  <si>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</si>
  <si>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</si>
  <si>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</si>
  <si>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</si>
  <si>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</si>
  <si>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</si>
  <si>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</si>
  <si>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</si>
  <si>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</si>
  <si>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</si>
  <si>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</si>
  <si>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</si>
  <si>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</si>
  <si>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</si>
  <si>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</si>
  <si>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</si>
  <si>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</si>
  <si>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</si>
  <si>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</si>
  <si>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</si>
  <si>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</si>
  <si>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</si>
  <si>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</si>
  <si>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</si>
  <si>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</si>
  <si>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</si>
  <si>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</si>
  <si>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</si>
  <si>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</si>
  <si>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</si>
  <si>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</si>
  <si>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</si>
  <si>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</si>
  <si>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</si>
  <si>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</si>
  <si>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</si>
  <si>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</si>
  <si>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</si>
  <si>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</si>
  <si>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</si>
  <si>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</si>
  <si>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</si>
  <si>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</si>
  <si>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</si>
  <si>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</si>
  <si>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</si>
  <si>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</si>
  <si>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</si>
  <si>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</si>
  <si>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</si>
  <si>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</si>
  <si>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</si>
  <si>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</si>
  <si>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</si>
  <si>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</si>
  <si>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</si>
  <si>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</si>
  <si>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</si>
  <si>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</si>
  <si>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</si>
  <si>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</si>
  <si>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</si>
  <si>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</si>
  <si>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</si>
  <si>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</si>
  <si>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</si>
  <si>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</si>
  <si>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</si>
  <si>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</si>
  <si>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</si>
  <si>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</si>
  <si>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</si>
  <si>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</si>
  <si>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</si>
  <si>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</si>
  <si>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</si>
  <si>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</si>
  <si>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</si>
  <si>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</si>
  <si>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</si>
  <si>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廿日市市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</si>
  <si>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</si>
  <si>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</si>
  <si>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</si>
  <si>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</si>
  <si>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</si>
  <si>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</si>
  <si>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</si>
  <si>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</si>
  <si>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</si>
  <si>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</si>
  <si>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</si>
  <si>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</si>
  <si>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</si>
  <si>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</si>
  <si>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</si>
  <si>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</si>
  <si>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</si>
  <si>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</si>
  <si>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</si>
  <si>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</si>
  <si>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</si>
  <si>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</si>
  <si>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</si>
  <si>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</si>
  <si>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</si>
  <si>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</si>
  <si>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</si>
  <si>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</si>
  <si>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</si>
  <si>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</si>
  <si>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</si>
  <si>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</si>
  <si>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</si>
  <si>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</si>
  <si>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</si>
  <si>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</si>
  <si>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</si>
  <si>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</si>
  <si>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</si>
  <si>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</si>
  <si>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</si>
  <si>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</si>
  <si>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</si>
  <si>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</si>
  <si>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</si>
  <si>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</si>
  <si>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</si>
  <si>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</si>
  <si>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</si>
  <si>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</si>
  <si>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</si>
  <si>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</si>
  <si>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</si>
  <si>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</si>
  <si>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</si>
  <si>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</si>
  <si>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</si>
  <si>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</si>
  <si>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</si>
  <si>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</si>
  <si>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</si>
  <si>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</si>
  <si>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</si>
  <si>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</si>
  <si>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</si>
  <si>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</si>
  <si>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</si>
  <si>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</si>
  <si>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</si>
  <si>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</si>
  <si>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</si>
  <si>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</si>
  <si>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</si>
  <si>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</si>
  <si>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</si>
  <si>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</si>
  <si>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</si>
  <si>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</si>
  <si>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</si>
  <si>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</si>
  <si>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</si>
  <si>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</si>
  <si>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</si>
  <si>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</si>
  <si>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</si>
  <si>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</si>
  <si>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</si>
  <si>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</si>
  <si>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</si>
  <si>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</si>
  <si>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</si>
  <si>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</si>
  <si>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</si>
  <si>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</si>
  <si>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</si>
  <si>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</si>
  <si>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</si>
  <si>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</si>
  <si>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</si>
  <si>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</si>
  <si>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</si>
  <si>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</si>
  <si>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</si>
  <si>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</si>
  <si>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</si>
  <si>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</si>
  <si>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</si>
  <si>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</si>
  <si>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</si>
  <si>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</si>
  <si>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</si>
  <si>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</si>
  <si>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</si>
  <si>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</si>
  <si>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</si>
  <si>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</si>
  <si>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広島県廿日市市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</si>
  <si>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</si>
  <si>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</si>
  <si>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</si>
  <si>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</si>
  <si>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</si>
  <si>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</si>
  <si>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</si>
  <si>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</si>
  <si>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</si>
  <si>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</si>
  <si>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</si>
  <si>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</si>
  <si>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</si>
  <si>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</si>
  <si>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</si>
  <si>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</si>
  <si>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</si>
  <si>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</si>
  <si>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</si>
  <si>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</si>
  <si>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</si>
  <si>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</si>
  <si>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</si>
  <si>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</si>
  <si>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</si>
  <si>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</si>
  <si>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</si>
  <si>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</si>
  <si>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</si>
  <si>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</si>
  <si>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</si>
  <si>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</si>
  <si>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</si>
  <si>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</si>
  <si>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</si>
  <si>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</si>
  <si>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</si>
  <si>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</si>
  <si>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</si>
  <si>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</si>
  <si>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</si>
  <si>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</si>
  <si>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</si>
  <si>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</si>
  <si>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</si>
  <si>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</si>
  <si>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</si>
  <si>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</si>
  <si>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</si>
  <si>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</si>
  <si>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</si>
  <si>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</si>
  <si>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</si>
  <si>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</si>
  <si>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</si>
  <si>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</si>
  <si>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</si>
  <si>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</si>
  <si>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</si>
  <si>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</si>
  <si>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</si>
  <si>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</si>
  <si>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</si>
  <si>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</si>
  <si>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</si>
  <si>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</si>
  <si>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</si>
  <si>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</si>
  <si>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</si>
  <si>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</si>
  <si>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</si>
  <si>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</si>
  <si>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</si>
  <si>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</si>
  <si>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</si>
  <si>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</si>
  <si>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</si>
  <si>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</si>
  <si>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</si>
  <si>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</si>
  <si>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</si>
  <si>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</si>
  <si>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</si>
  <si>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</si>
  <si>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</si>
  <si>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</si>
  <si>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</si>
  <si>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</si>
  <si>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</si>
  <si>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</si>
  <si>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</si>
  <si>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</si>
  <si>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</si>
  <si>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</si>
  <si>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</si>
  <si>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</si>
  <si>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</si>
  <si>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</si>
  <si>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</si>
  <si>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</si>
  <si>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</si>
  <si>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</si>
  <si>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</si>
  <si>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</si>
  <si>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</si>
  <si>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</si>
  <si>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</si>
  <si>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</si>
  <si>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</si>
  <si>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</si>
  <si>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</si>
  <si>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</si>
  <si>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</si>
  <si>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</si>
  <si>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</si>
  <si>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</si>
  <si>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</si>
  <si>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</si>
  <si>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</si>
  <si>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</si>
  <si>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</si>
  <si>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</si>
  <si>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</si>
  <si>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</si>
  <si>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</si>
  <si>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</si>
  <si>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</si>
  <si>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</si>
  <si>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</si>
  <si>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</si>
  <si>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</si>
  <si>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</si>
  <si>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</si>
  <si>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</si>
  <si>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</si>
  <si>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</si>
  <si>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</si>
  <si>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</si>
  <si>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</si>
  <si>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</si>
  <si>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</si>
  <si>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</si>
  <si>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</si>
  <si>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</si>
  <si>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</si>
  <si>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</si>
  <si>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</si>
  <si>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</si>
  <si>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広島県廿日市市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</si>
  <si>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</si>
  <si>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</si>
  <si>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</si>
  <si>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</si>
  <si>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</si>
  <si>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</si>
  <si>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</si>
  <si>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</si>
  <si>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</si>
  <si>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</si>
  <si>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</si>
  <si>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</si>
  <si>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</si>
  <si>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</si>
  <si>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</si>
  <si>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</si>
  <si>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</si>
  <si>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</si>
  <si>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</si>
  <si>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</si>
  <si>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漁港管理特別会計</t>
    <phoneticPr fontId="5"/>
  </si>
  <si>
    <t>小規模下水道事業特別会計</t>
    <phoneticPr fontId="5"/>
  </si>
  <si>
    <t>-</t>
    <phoneticPr fontId="5"/>
  </si>
  <si>
    <t>墓地管理事業特別会計</t>
    <phoneticPr fontId="5"/>
  </si>
  <si>
    <t>港湾管理事業特別会計</t>
    <phoneticPr fontId="5"/>
  </si>
  <si>
    <t>市営住宅事業特別会計</t>
    <phoneticPr fontId="5"/>
  </si>
  <si>
    <t>宮島水族館事業特別会計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</si>
  <si>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</si>
  <si>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</si>
  <si>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</si>
  <si>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</si>
  <si>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</si>
  <si>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</si>
  <si>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</si>
  <si>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</si>
  <si>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</si>
  <si>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</si>
  <si>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</si>
  <si>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</si>
  <si>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</si>
  <si>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</si>
  <si>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</si>
  <si>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</si>
  <si>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</si>
  <si>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</si>
  <si>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</si>
  <si>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国民宿舎事業会計</t>
    <phoneticPr fontId="5"/>
  </si>
  <si>
    <t>法適用企業</t>
    <phoneticPr fontId="5"/>
  </si>
  <si>
    <t>公共下水道事業特別会計</t>
    <phoneticPr fontId="5"/>
  </si>
  <si>
    <t>法非適用企業</t>
    <phoneticPr fontId="5"/>
  </si>
  <si>
    <t>簡易水道事業特別会計</t>
    <phoneticPr fontId="5"/>
  </si>
  <si>
    <t>-</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</si>
  <si>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</si>
  <si>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</si>
  <si>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</si>
  <si>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</si>
  <si>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</si>
  <si>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</si>
  <si>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</si>
  <si>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</si>
  <si>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</si>
  <si>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</si>
  <si>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</si>
  <si>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</si>
  <si>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</si>
  <si>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</si>
  <si>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</si>
  <si>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</si>
  <si>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</si>
  <si>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</si>
  <si>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</si>
  <si>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</si>
  <si>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</si>
  <si>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</si>
  <si>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</si>
  <si>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</si>
  <si>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</si>
  <si>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</si>
  <si>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</si>
  <si>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</si>
  <si>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</si>
  <si>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</si>
  <si>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</si>
  <si>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</si>
  <si>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</si>
  <si>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</si>
  <si>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</si>
  <si>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</si>
  <si>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</si>
  <si>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</si>
  <si>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</si>
  <si>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</si>
  <si>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</si>
  <si>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</si>
  <si>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</si>
  <si>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</si>
  <si>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</si>
  <si>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</si>
  <si>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</si>
  <si>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</si>
  <si>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</si>
  <si>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</si>
  <si>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</si>
  <si>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</si>
  <si>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</si>
  <si>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</si>
  <si>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</si>
  <si>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</si>
  <si>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</si>
  <si>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</si>
  <si>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</si>
  <si>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</si>
  <si>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</si>
  <si>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</si>
  <si>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</si>
  <si>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</si>
  <si>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</si>
  <si>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</si>
  <si>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</si>
  <si>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</si>
  <si>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</si>
  <si>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</si>
  <si>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</si>
  <si>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</si>
  <si>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</si>
  <si>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</si>
  <si>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</si>
  <si>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</si>
  <si>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</si>
  <si>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</si>
  <si>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</si>
  <si>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</si>
  <si>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</si>
  <si>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</si>
  <si>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</si>
  <si>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</si>
  <si>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</si>
  <si>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</si>
  <si>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</si>
  <si>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</si>
  <si>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</si>
  <si>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</si>
  <si>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</si>
  <si>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</si>
  <si>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</si>
  <si>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</si>
  <si>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</si>
  <si>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</si>
  <si>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</si>
  <si>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</si>
  <si>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</si>
  <si>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</si>
  <si>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</si>
  <si>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</si>
  <si>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</si>
  <si>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</si>
  <si>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</si>
  <si>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</si>
  <si>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</si>
  <si>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</si>
  <si>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</si>
  <si>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</si>
  <si>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</si>
  <si>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</si>
  <si>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</si>
  <si>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</si>
  <si>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</si>
  <si>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</si>
  <si>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</si>
  <si>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</si>
  <si>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</si>
  <si>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</si>
  <si>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</si>
  <si>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</si>
  <si>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</si>
  <si>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</si>
  <si>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</si>
  <si>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</si>
  <si>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</si>
  <si>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</si>
  <si>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</si>
  <si>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</si>
  <si>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</si>
  <si>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</si>
  <si>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</si>
  <si>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</si>
  <si>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</si>
  <si>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</si>
  <si>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</si>
  <si>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</si>
  <si>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</si>
  <si>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</si>
  <si>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</si>
  <si>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</si>
  <si>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</si>
  <si>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</si>
  <si>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</si>
  <si>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</si>
  <si>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</si>
  <si>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</si>
  <si>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</si>
  <si>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</si>
  <si>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</si>
  <si>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</si>
  <si>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</si>
  <si>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</si>
  <si>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</si>
  <si>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</si>
  <si>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</si>
  <si>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</si>
  <si>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</si>
  <si>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</si>
  <si>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</si>
  <si>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</si>
  <si>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</si>
  <si>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1.83</t>
  </si>
  <si>
    <t>▲ 1.12</t>
  </si>
  <si>
    <t>▲ 0.15</t>
  </si>
  <si>
    <t>水道事業会計</t>
  </si>
  <si>
    <t>国民宿舎事業会計</t>
  </si>
  <si>
    <t>国民健康保険特別会計</t>
  </si>
  <si>
    <t>一般会計</t>
  </si>
  <si>
    <t>後期高齢者医療特別会計</t>
  </si>
  <si>
    <t>介護保険特別会計</t>
  </si>
  <si>
    <t>漁港管理特別会計</t>
  </si>
  <si>
    <t>市営住宅事業特別会計</t>
  </si>
  <si>
    <t>その他会計（赤字）</t>
  </si>
  <si>
    <t>その他会計（黒字）</t>
  </si>
  <si>
    <t>-</t>
    <phoneticPr fontId="2"/>
  </si>
  <si>
    <t>-</t>
    <phoneticPr fontId="2"/>
  </si>
  <si>
    <t>廿日市市芸術文化振興事業団</t>
    <rPh sb="0" eb="4">
      <t>ハツカイチシ</t>
    </rPh>
    <rPh sb="4" eb="6">
      <t>ゲイジュツ</t>
    </rPh>
    <rPh sb="6" eb="8">
      <t>ブンカ</t>
    </rPh>
    <rPh sb="8" eb="10">
      <t>シンコウ</t>
    </rPh>
    <rPh sb="10" eb="13">
      <t>ジギョウダン</t>
    </rPh>
    <phoneticPr fontId="2"/>
  </si>
  <si>
    <t>もみのき森林公園協会</t>
    <rPh sb="4" eb="8">
      <t>シンリンコウエン</t>
    </rPh>
    <rPh sb="8" eb="10">
      <t>キョウカイ</t>
    </rPh>
    <phoneticPr fontId="2"/>
  </si>
  <si>
    <t>廿日市市水産振興基金</t>
    <rPh sb="0" eb="4">
      <t>ハツカイチシ</t>
    </rPh>
    <rPh sb="4" eb="6">
      <t>スイサン</t>
    </rPh>
    <rPh sb="6" eb="8">
      <t>シンコウ</t>
    </rPh>
    <rPh sb="8" eb="10">
      <t>キキン</t>
    </rPh>
    <phoneticPr fontId="2"/>
  </si>
  <si>
    <t>廿日市市土地開発公社</t>
    <rPh sb="0" eb="4">
      <t>ハツカイチシ</t>
    </rPh>
    <rPh sb="4" eb="6">
      <t>トチ</t>
    </rPh>
    <rPh sb="6" eb="8">
      <t>カイハツ</t>
    </rPh>
    <rPh sb="8" eb="10">
      <t>コウシャ</t>
    </rPh>
    <phoneticPr fontId="2"/>
  </si>
  <si>
    <t>-</t>
    <phoneticPr fontId="2"/>
  </si>
  <si>
    <t>-</t>
    <phoneticPr fontId="2"/>
  </si>
  <si>
    <t>-</t>
    <phoneticPr fontId="2"/>
  </si>
  <si>
    <t>-</t>
    <phoneticPr fontId="2"/>
  </si>
  <si>
    <t>-</t>
    <phoneticPr fontId="2"/>
  </si>
  <si>
    <t>後期高齢者医療広域連合（一般会計）</t>
  </si>
  <si>
    <t>後期高齢者医療広域連合（特別会計）</t>
    <rPh sb="12" eb="14">
      <t>トクベツ</t>
    </rPh>
    <phoneticPr fontId="2"/>
  </si>
  <si>
    <t>宮島競艇施行組合</t>
    <rPh sb="0" eb="2">
      <t>ミヤジマ</t>
    </rPh>
    <rPh sb="2" eb="4">
      <t>キョウテイ</t>
    </rPh>
    <rPh sb="4" eb="6">
      <t>セコウ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</si>
  <si>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</si>
  <si>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</si>
  <si>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公共施設等整備基金</t>
    <phoneticPr fontId="11"/>
  </si>
  <si>
    <t>宮島水族館事業基金</t>
    <phoneticPr fontId="11"/>
  </si>
  <si>
    <t>ふるさと創生基金</t>
    <phoneticPr fontId="11"/>
  </si>
  <si>
    <t>市営住宅事業基金</t>
    <phoneticPr fontId="11"/>
  </si>
  <si>
    <t>小規模下水道事業基金</t>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</si>
  <si>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</si>
  <si>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</si>
  <si>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</si>
  <si>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</si>
  <si>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</si>
  <si>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と比較すると高い水準にあるが、普通交付税算入率の高い起債を活用することにより、将来負担比率は減少傾向にある。有形固定資産減価償却率は微増しているが、現在、総合管理計画に基づく個別施設計画の策定を進めており、長寿命化や集約化など適正配置に努めていくとともに、施設整備の際には引き続き交付税算入率の高い起債を活用する等、将来負担の抑制に努め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7" eb="29">
      <t>ヒカク</t>
    </rPh>
    <rPh sb="32" eb="33">
      <t>タカ</t>
    </rPh>
    <rPh sb="34" eb="36">
      <t>スイジュン</t>
    </rPh>
    <rPh sb="41" eb="43">
      <t>フツウ</t>
    </rPh>
    <rPh sb="43" eb="46">
      <t>コウフゼイ</t>
    </rPh>
    <rPh sb="46" eb="48">
      <t>サンニュウ</t>
    </rPh>
    <rPh sb="48" eb="49">
      <t>リツ</t>
    </rPh>
    <rPh sb="50" eb="51">
      <t>タカ</t>
    </rPh>
    <rPh sb="52" eb="54">
      <t>キサイ</t>
    </rPh>
    <rPh sb="55" eb="57">
      <t>カツヨウ</t>
    </rPh>
    <rPh sb="65" eb="67">
      <t>ショウライ</t>
    </rPh>
    <rPh sb="67" eb="69">
      <t>フタン</t>
    </rPh>
    <rPh sb="69" eb="71">
      <t>ヒリツ</t>
    </rPh>
    <rPh sb="72" eb="74">
      <t>ゲンショウ</t>
    </rPh>
    <rPh sb="74" eb="76">
      <t>ケイコウ</t>
    </rPh>
    <rPh sb="80" eb="82">
      <t>ユウケイ</t>
    </rPh>
    <rPh sb="82" eb="84">
      <t>コテイ</t>
    </rPh>
    <rPh sb="84" eb="86">
      <t>シサン</t>
    </rPh>
    <rPh sb="86" eb="88">
      <t>ゲンカ</t>
    </rPh>
    <rPh sb="88" eb="90">
      <t>ショウキャク</t>
    </rPh>
    <rPh sb="90" eb="91">
      <t>リツ</t>
    </rPh>
    <rPh sb="92" eb="94">
      <t>ビゾウ</t>
    </rPh>
    <rPh sb="100" eb="102">
      <t>ゲンザイ</t>
    </rPh>
    <rPh sb="103" eb="105">
      <t>ソウゴウ</t>
    </rPh>
    <rPh sb="105" eb="107">
      <t>カンリ</t>
    </rPh>
    <rPh sb="107" eb="109">
      <t>ケイカク</t>
    </rPh>
    <rPh sb="110" eb="111">
      <t>モト</t>
    </rPh>
    <rPh sb="113" eb="115">
      <t>コベツ</t>
    </rPh>
    <rPh sb="115" eb="117">
      <t>シセツ</t>
    </rPh>
    <rPh sb="117" eb="119">
      <t>ケイカク</t>
    </rPh>
    <rPh sb="120" eb="122">
      <t>サクテイ</t>
    </rPh>
    <rPh sb="123" eb="124">
      <t>スス</t>
    </rPh>
    <rPh sb="129" eb="130">
      <t>チョウ</t>
    </rPh>
    <rPh sb="130" eb="133">
      <t>ジュミョウカ</t>
    </rPh>
    <rPh sb="134" eb="137">
      <t>シュウヤクカ</t>
    </rPh>
    <rPh sb="139" eb="141">
      <t>テキセイ</t>
    </rPh>
    <rPh sb="141" eb="143">
      <t>ハイチ</t>
    </rPh>
    <rPh sb="144" eb="145">
      <t>ツト</t>
    </rPh>
    <rPh sb="154" eb="156">
      <t>シセツ</t>
    </rPh>
    <rPh sb="156" eb="158">
      <t>セイビ</t>
    </rPh>
    <rPh sb="159" eb="160">
      <t>サイ</t>
    </rPh>
    <rPh sb="162" eb="163">
      <t>ヒ</t>
    </rPh>
    <rPh sb="164" eb="165">
      <t>ツヅ</t>
    </rPh>
    <rPh sb="166" eb="169">
      <t>コウフゼイ</t>
    </rPh>
    <rPh sb="169" eb="171">
      <t>サンニュウ</t>
    </rPh>
    <rPh sb="171" eb="172">
      <t>リツ</t>
    </rPh>
    <rPh sb="173" eb="174">
      <t>タカ</t>
    </rPh>
    <rPh sb="175" eb="177">
      <t>キサイ</t>
    </rPh>
    <rPh sb="178" eb="180">
      <t>カツヨウ</t>
    </rPh>
    <rPh sb="182" eb="183">
      <t>ナド</t>
    </rPh>
    <rPh sb="184" eb="186">
      <t>ショウライ</t>
    </rPh>
    <rPh sb="186" eb="188">
      <t>フタン</t>
    </rPh>
    <rPh sb="189" eb="191">
      <t>ヨクセイ</t>
    </rPh>
    <rPh sb="192" eb="19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</si>
  <si>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</si>
  <si>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</si>
  <si>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</si>
  <si>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</si>
  <si>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</si>
  <si>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</si>
  <si>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実質公債費比率ともに類似団体と比較すると高い水準にあるが、元利償還金の普通交付税算入見込額が増加していることや、充当財源の増加等により、近年は減少傾向で推移している。しかし、総合計画や合併建設計画に基づく事業の推進等に伴い、今後、市債残高・公債費のピークを迎えるものと見込んでおり、引き続き、財政健全化の取組みや、投資的事業の平準化などによる新たな借入の抑制などによる公債費の縮減等に努める。
</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8" eb="29">
      <t>タカ</t>
    </rPh>
    <rPh sb="30" eb="32">
      <t>スイジュン</t>
    </rPh>
    <rPh sb="37" eb="39">
      <t>ガンリ</t>
    </rPh>
    <rPh sb="39" eb="42">
      <t>ショウカンキン</t>
    </rPh>
    <rPh sb="43" eb="45">
      <t>フツウ</t>
    </rPh>
    <rPh sb="45" eb="48">
      <t>コウフゼイ</t>
    </rPh>
    <rPh sb="48" eb="50">
      <t>サンニュウ</t>
    </rPh>
    <rPh sb="50" eb="52">
      <t>ミコミ</t>
    </rPh>
    <rPh sb="52" eb="53">
      <t>ガク</t>
    </rPh>
    <rPh sb="54" eb="56">
      <t>ゾウカ</t>
    </rPh>
    <rPh sb="64" eb="66">
      <t>ジュウトウ</t>
    </rPh>
    <rPh sb="66" eb="68">
      <t>ザイゲン</t>
    </rPh>
    <rPh sb="69" eb="71">
      <t>ゾウカ</t>
    </rPh>
    <rPh sb="71" eb="72">
      <t>ナド</t>
    </rPh>
    <rPh sb="76" eb="78">
      <t>キンネン</t>
    </rPh>
    <rPh sb="79" eb="81">
      <t>ゲンショウ</t>
    </rPh>
    <rPh sb="81" eb="83">
      <t>ケイコウ</t>
    </rPh>
    <rPh sb="84" eb="86">
      <t>スイイ</t>
    </rPh>
    <rPh sb="149" eb="150">
      <t>ヒ</t>
    </rPh>
    <rPh sb="151" eb="152">
      <t>ツヅ</t>
    </rPh>
    <rPh sb="154" eb="156">
      <t>ザイセイ</t>
    </rPh>
    <rPh sb="156" eb="159">
      <t>ケンゼンカ</t>
    </rPh>
    <rPh sb="160" eb="162">
      <t>トリクミ</t>
    </rPh>
    <rPh sb="198" eb="199">
      <t>トウ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</si>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</sst>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EB55-4B00-BEC1-3ACB6A33F6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48697</c:v>
                </c:pt>
                <c:pt idx="1">
                  <c:v>51918</c:v>
                </c:pt>
                <c:pt idx="2">
                  <c:v>59555</c:v>
                </c:pt>
                <c:pt idx="3">
                  <c:v>57766</c:v>
                </c:pt>
                <c:pt idx="4">
                  <c:v>90862</c:v>
                </c:pt>
              </c:numCache>
            </c:numRef>
          </c:val>
          <c:smooth val="0"/>
          <c:extLst xmlns:c16r2="http://schemas.microsoft.com/office/drawing/2015/06/chart">
            <c:ext xmlns:c16="http://schemas.microsoft.com/office/drawing/2014/chart" uri="{C3380CC4-5D6E-409C-BE32-E72D297353CC}">
              <c16:uniqueId val="{00000001-EB55-4B00-BEC1-3ACB6A33F6DB}"/>
            </c:ext>
          </c:extLst>
        </c:ser>
        <c:dLbls>
          <c:showLegendKey val="0"/>
          <c:showVal val="0"/>
          <c:showCatName val="0"/>
          <c:showSerName val="0"/>
          <c:showPercent val="0"/>
          <c:showBubbleSize val="0"/>
        </c:dLbls>
        <c:marker val="1"/>
        <c:smooth val="0"/>
        <c:axId val="100581376"/>
        <c:axId val="100583296"/>
      </c:lineChart>
      <c:catAx>
        <c:axId val="100581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83296"/>
        <c:crosses val="autoZero"/>
        <c:auto val="1"/>
        <c:lblAlgn val="ctr"/>
        <c:lblOffset val="100"/>
        <c:tickLblSkip val="1"/>
        <c:tickMarkSkip val="1"/>
        <c:noMultiLvlLbl val="0"/>
      </c:catAx>
      <c:valAx>
        <c:axId val="1005832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81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1.06</c:v>
                </c:pt>
                <c:pt idx="1">
                  <c:v>1.53</c:v>
                </c:pt>
                <c:pt idx="2">
                  <c:v>1.88</c:v>
                </c:pt>
                <c:pt idx="3">
                  <c:v>0.66</c:v>
                </c:pt>
                <c:pt idx="4">
                  <c:v>0.41</c:v>
                </c:pt>
              </c:numCache>
            </c:numRef>
          </c:val>
          <c:extLst xmlns:c16r2="http://schemas.microsoft.com/office/drawing/2015/06/chart">
            <c:ext xmlns:c16="http://schemas.microsoft.com/office/drawing/2014/chart" uri="{C3380CC4-5D6E-409C-BE32-E72D297353CC}">
              <c16:uniqueId val="{00000000-6F66-409A-9C91-4BFAABE7F3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23.43</c:v>
                </c:pt>
                <c:pt idx="1">
                  <c:v>25.13</c:v>
                </c:pt>
                <c:pt idx="2">
                  <c:v>25.97</c:v>
                </c:pt>
                <c:pt idx="3">
                  <c:v>27.12</c:v>
                </c:pt>
                <c:pt idx="4">
                  <c:v>23.07</c:v>
                </c:pt>
              </c:numCache>
            </c:numRef>
          </c:val>
          <c:extLst xmlns:c16r2="http://schemas.microsoft.com/office/drawing/2015/06/chart">
            <c:ext xmlns:c16="http://schemas.microsoft.com/office/drawing/2014/chart" uri="{C3380CC4-5D6E-409C-BE32-E72D297353CC}">
              <c16:uniqueId val="{00000001-6F66-409A-9C91-4BFAABE7F312}"/>
            </c:ext>
          </c:extLst>
        </c:ser>
        <c:dLbls>
          <c:showLegendKey val="0"/>
          <c:showVal val="0"/>
          <c:showCatName val="0"/>
          <c:showSerName val="0"/>
          <c:showPercent val="0"/>
          <c:showBubbleSize val="0"/>
        </c:dLbls>
        <c:gapWidth val="250"/>
        <c:overlap val="100"/>
        <c:axId val="103394688"/>
        <c:axId val="10341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-1.83</c:v>
                </c:pt>
                <c:pt idx="1">
                  <c:v>1.57</c:v>
                </c:pt>
                <c:pt idx="2">
                  <c:v>6.41</c:v>
                </c:pt>
                <c:pt idx="3">
                  <c:v>-1.1200000000000001</c:v>
                </c:pt>
                <c:pt idx="4">
                  <c:v>-0.15</c:v>
                </c:pt>
              </c:numCache>
            </c:numRef>
          </c:val>
          <c:smooth val="0"/>
          <c:extLst xmlns:c16r2="http://schemas.microsoft.com/office/drawing/2015/06/chart">
            <c:ext xmlns:c16="http://schemas.microsoft.com/office/drawing/2014/chart" uri="{C3380CC4-5D6E-409C-BE32-E72D297353CC}">
              <c16:uniqueId val="{00000002-6F66-409A-9C91-4BFAABE7F312}"/>
            </c:ext>
          </c:extLst>
        </c:ser>
        <c:dLbls>
          <c:showLegendKey val="0"/>
          <c:showVal val="0"/>
          <c:showCatName val="0"/>
          <c:showSerName val="0"/>
          <c:showPercent val="0"/>
          <c:showBubbleSize val="0"/>
        </c:dLbls>
        <c:marker val="1"/>
        <c:smooth val="0"/>
        <c:axId val="103394688"/>
        <c:axId val="103417344"/>
      </c:lineChart>
      <c:catAx>
        <c:axId val="10339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417344"/>
        <c:crosses val="autoZero"/>
        <c:auto val="1"/>
        <c:lblAlgn val="ctr"/>
        <c:lblOffset val="100"/>
        <c:tickLblSkip val="1"/>
        <c:tickMarkSkip val="1"/>
        <c:noMultiLvlLbl val="0"/>
      </c:catAx>
      <c:valAx>
        <c:axId val="10341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9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0.23</c:v>
                </c:pt>
                <c:pt idx="2">
                  <c:v>#N/A</c:v>
                </c:pt>
                <c:pt idx="3">
                  <c:v>0.25</c:v>
                </c:pt>
                <c:pt idx="4">
                  <c:v>#N/A</c:v>
                </c:pt>
                <c:pt idx="5">
                  <c:v>0.23</c:v>
                </c:pt>
                <c:pt idx="6">
                  <c:v>#N/A</c:v>
                </c:pt>
                <c:pt idx="7">
                  <c:v>0.26</c:v>
                </c:pt>
                <c:pt idx="8">
                  <c:v>#N/A</c:v>
                </c:pt>
                <c:pt idx="9">
                  <c:v>0.03</c:v>
                </c:pt>
              </c:numCache>
            </c:numRef>
          </c:val>
          <c:extLst xmlns:c16r2="http://schemas.microsoft.com/office/drawing/2015/06/chart">
            <c:ext xmlns:c16="http://schemas.microsoft.com/office/drawing/2014/chart" uri="{C3380CC4-5D6E-409C-BE32-E72D297353CC}">
              <c16:uniqueId val="{00000000-C12C-4E70-8862-C22347AFAD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2C-4E70-8862-C22347AFAD16}"/>
            </c:ext>
          </c:extLst>
        </c:ser>
        <c:ser>
          <c:idx val="2"/>
          <c:order val="2"/>
          <c:tx>
            <c:strRef>
              <c:f>データシート!$A$29</c:f>
              <c:strCache>
                <c:ptCount val="1"/>
                <c:pt idx="0">
                  <c:v>市営住宅事業特別会計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0.11</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C12C-4E70-8862-C22347AFAD16}"/>
            </c:ext>
          </c:extLst>
        </c:ser>
        <c:ser>
          <c:idx val="3"/>
          <c:order val="3"/>
          <c:tx>
            <c:strRef>
              <c:f>データシート!$A$30</c:f>
              <c:strCache>
                <c:ptCount val="1"/>
                <c:pt idx="0">
                  <c:v>漁港管理特別会計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C12C-4E70-8862-C22347AFAD16}"/>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c:v>
                </c:pt>
                <c:pt idx="4">
                  <c:v>#N/A</c:v>
                </c:pt>
                <c:pt idx="5">
                  <c:v>0.33</c:v>
                </c:pt>
                <c:pt idx="6">
                  <c:v>#N/A</c:v>
                </c:pt>
                <c:pt idx="7">
                  <c:v>0.43</c:v>
                </c:pt>
                <c:pt idx="8">
                  <c:v>#N/A</c:v>
                </c:pt>
                <c:pt idx="9">
                  <c:v>0.11</c:v>
                </c:pt>
              </c:numCache>
            </c:numRef>
          </c:val>
          <c:extLst xmlns:c16r2="http://schemas.microsoft.com/office/drawing/2015/06/chart">
            <c:ext xmlns:c16="http://schemas.microsoft.com/office/drawing/2014/chart" uri="{C3380CC4-5D6E-409C-BE32-E72D297353CC}">
              <c16:uniqueId val="{00000004-C12C-4E70-8862-C22347AFAD1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0.02</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5-C12C-4E70-8862-C22347AFAD1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0.72</c:v>
                </c:pt>
                <c:pt idx="2">
                  <c:v>#N/A</c:v>
                </c:pt>
                <c:pt idx="3">
                  <c:v>1.1100000000000001</c:v>
                </c:pt>
                <c:pt idx="4">
                  <c:v>#N/A</c:v>
                </c:pt>
                <c:pt idx="5">
                  <c:v>1.56</c:v>
                </c:pt>
                <c:pt idx="6">
                  <c:v>#N/A</c:v>
                </c:pt>
                <c:pt idx="7">
                  <c:v>0.42</c:v>
                </c:pt>
                <c:pt idx="8">
                  <c:v>#N/A</c:v>
                </c:pt>
                <c:pt idx="9">
                  <c:v>0.28000000000000003</c:v>
                </c:pt>
              </c:numCache>
            </c:numRef>
          </c:val>
          <c:extLst xmlns:c16r2="http://schemas.microsoft.com/office/drawing/2015/06/chart">
            <c:ext xmlns:c16="http://schemas.microsoft.com/office/drawing/2014/chart" uri="{C3380CC4-5D6E-409C-BE32-E72D297353CC}">
              <c16:uniqueId val="{00000006-C12C-4E70-8862-C22347AFAD1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0.41</c:v>
                </c:pt>
                <c:pt idx="4">
                  <c:v>#N/A</c:v>
                </c:pt>
                <c:pt idx="5">
                  <c:v>0.02</c:v>
                </c:pt>
                <c:pt idx="6">
                  <c:v>#N/A</c:v>
                </c:pt>
                <c:pt idx="7">
                  <c:v>0.79</c:v>
                </c:pt>
                <c:pt idx="8">
                  <c:v>#N/A</c:v>
                </c:pt>
                <c:pt idx="9">
                  <c:v>1.74</c:v>
                </c:pt>
              </c:numCache>
            </c:numRef>
          </c:val>
          <c:extLst xmlns:c16r2="http://schemas.microsoft.com/office/drawing/2015/06/chart">
            <c:ext xmlns:c16="http://schemas.microsoft.com/office/drawing/2014/chart" uri="{C3380CC4-5D6E-409C-BE32-E72D297353CC}">
              <c16:uniqueId val="{00000007-C12C-4E70-8862-C22347AFAD16}"/>
            </c:ext>
          </c:extLst>
        </c:ser>
        <c:ser>
          <c:idx val="8"/>
          <c:order val="8"/>
          <c:tx>
            <c:strRef>
              <c:f>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2.27</c:v>
                </c:pt>
                <c:pt idx="2">
                  <c:v>#N/A</c:v>
                </c:pt>
                <c:pt idx="3">
                  <c:v>1.72</c:v>
                </c:pt>
                <c:pt idx="4">
                  <c:v>#N/A</c:v>
                </c:pt>
                <c:pt idx="5">
                  <c:v>1.84</c:v>
                </c:pt>
                <c:pt idx="6">
                  <c:v>#N/A</c:v>
                </c:pt>
                <c:pt idx="7">
                  <c:v>1.98</c:v>
                </c:pt>
                <c:pt idx="8">
                  <c:v>#N/A</c:v>
                </c:pt>
                <c:pt idx="9">
                  <c:v>2.1</c:v>
                </c:pt>
              </c:numCache>
            </c:numRef>
          </c:val>
          <c:extLst xmlns:c16r2="http://schemas.microsoft.com/office/drawing/2015/06/chart">
            <c:ext xmlns:c16="http://schemas.microsoft.com/office/drawing/2014/chart" uri="{C3380CC4-5D6E-409C-BE32-E72D297353CC}">
              <c16:uniqueId val="{00000008-C12C-4E70-8862-C22347AFAD1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12.29</c:v>
                </c:pt>
                <c:pt idx="2">
                  <c:v>#N/A</c:v>
                </c:pt>
                <c:pt idx="3">
                  <c:v>11.17</c:v>
                </c:pt>
                <c:pt idx="4">
                  <c:v>#N/A</c:v>
                </c:pt>
                <c:pt idx="5">
                  <c:v>11.53</c:v>
                </c:pt>
                <c:pt idx="6">
                  <c:v>#N/A</c:v>
                </c:pt>
                <c:pt idx="7">
                  <c:v>11.19</c:v>
                </c:pt>
                <c:pt idx="8">
                  <c:v>#N/A</c:v>
                </c:pt>
                <c:pt idx="9">
                  <c:v>11.13</c:v>
                </c:pt>
              </c:numCache>
            </c:numRef>
          </c:val>
          <c:extLst xmlns:c16r2="http://schemas.microsoft.com/office/drawing/2015/06/chart">
            <c:ext xmlns:c16="http://schemas.microsoft.com/office/drawing/2014/chart" uri="{C3380CC4-5D6E-409C-BE32-E72D297353CC}">
              <c16:uniqueId val="{00000009-C12C-4E70-8862-C22347AFAD16}"/>
            </c:ext>
          </c:extLst>
        </c:ser>
        <c:dLbls>
          <c:showLegendKey val="0"/>
          <c:showVal val="0"/>
          <c:showCatName val="0"/>
          <c:showSerName val="0"/>
          <c:showPercent val="0"/>
          <c:showBubbleSize val="0"/>
        </c:dLbls>
        <c:gapWidth val="150"/>
        <c:overlap val="100"/>
        <c:axId val="103507840"/>
        <c:axId val="103509376"/>
      </c:barChart>
      <c:catAx>
        <c:axId val="10350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509376"/>
        <c:crosses val="autoZero"/>
        <c:auto val="1"/>
        <c:lblAlgn val="ctr"/>
        <c:lblOffset val="100"/>
        <c:tickLblSkip val="1"/>
        <c:tickMarkSkip val="1"/>
        <c:noMultiLvlLbl val="0"/>
      </c:catAx>
      <c:valAx>
        <c:axId val="10350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0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6018</c:v>
                </c:pt>
                <c:pt idx="5">
                  <c:v>6182</c:v>
                </c:pt>
                <c:pt idx="8">
                  <c:v>5861</c:v>
                </c:pt>
                <c:pt idx="11">
                  <c:v>5811</c:v>
                </c:pt>
                <c:pt idx="14">
                  <c:v>6069</c:v>
                </c:pt>
              </c:numCache>
            </c:numRef>
          </c:val>
          <c:extLst xmlns:c16r2="http://schemas.microsoft.com/office/drawing/2015/06/chart">
            <c:ext xmlns:c16="http://schemas.microsoft.com/office/drawing/2014/chart" uri="{C3380CC4-5D6E-409C-BE32-E72D297353CC}">
              <c16:uniqueId val="{00000000-ADE8-4D69-8468-7B564E23BE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ADE8-4D69-8468-7B564E23BE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41</c:v>
                </c:pt>
                <c:pt idx="3">
                  <c:v>40</c:v>
                </c:pt>
                <c:pt idx="6">
                  <c:v>40</c:v>
                </c:pt>
                <c:pt idx="9">
                  <c:v>11</c:v>
                </c:pt>
                <c:pt idx="12">
                  <c:v>11</c:v>
                </c:pt>
              </c:numCache>
            </c:numRef>
          </c:val>
          <c:extLst xmlns:c16r2="http://schemas.microsoft.com/office/drawing/2015/06/chart">
            <c:ext xmlns:c16="http://schemas.microsoft.com/office/drawing/2014/chart" uri="{C3380CC4-5D6E-409C-BE32-E72D297353CC}">
              <c16:uniqueId val="{00000002-ADE8-4D69-8468-7B564E23BE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DE8-4D69-8468-7B564E23BE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1592</c:v>
                </c:pt>
                <c:pt idx="3">
                  <c:v>1531</c:v>
                </c:pt>
                <c:pt idx="6">
                  <c:v>1431</c:v>
                </c:pt>
                <c:pt idx="9">
                  <c:v>1466</c:v>
                </c:pt>
                <c:pt idx="12">
                  <c:v>1445</c:v>
                </c:pt>
              </c:numCache>
            </c:numRef>
          </c:val>
          <c:extLst xmlns:c16r2="http://schemas.microsoft.com/office/drawing/2015/06/chart">
            <c:ext xmlns:c16="http://schemas.microsoft.com/office/drawing/2014/chart" uri="{C3380CC4-5D6E-409C-BE32-E72D297353CC}">
              <c16:uniqueId val="{00000004-ADE8-4D69-8468-7B564E23BE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DE8-4D69-8468-7B564E23BE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DE8-4D69-8468-7B564E23BE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6708</c:v>
                </c:pt>
                <c:pt idx="3">
                  <c:v>6557</c:v>
                </c:pt>
                <c:pt idx="6">
                  <c:v>6149</c:v>
                </c:pt>
                <c:pt idx="9">
                  <c:v>5903</c:v>
                </c:pt>
                <c:pt idx="12">
                  <c:v>5901</c:v>
                </c:pt>
              </c:numCache>
            </c:numRef>
          </c:val>
          <c:extLst xmlns:c16r2="http://schemas.microsoft.com/office/drawing/2015/06/chart">
            <c:ext xmlns:c16="http://schemas.microsoft.com/office/drawing/2014/chart" uri="{C3380CC4-5D6E-409C-BE32-E72D297353CC}">
              <c16:uniqueId val="{00000007-ADE8-4D69-8468-7B564E23BE28}"/>
            </c:ext>
          </c:extLst>
        </c:ser>
        <c:dLbls>
          <c:showLegendKey val="0"/>
          <c:showVal val="0"/>
          <c:showCatName val="0"/>
          <c:showSerName val="0"/>
          <c:showPercent val="0"/>
          <c:showBubbleSize val="0"/>
        </c:dLbls>
        <c:gapWidth val="100"/>
        <c:overlap val="100"/>
        <c:axId val="131822720"/>
        <c:axId val="131824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2323</c:v>
                </c:pt>
                <c:pt idx="2">
                  <c:v>#N/A</c:v>
                </c:pt>
                <c:pt idx="3">
                  <c:v>#N/A</c:v>
                </c:pt>
                <c:pt idx="4">
                  <c:v>1946</c:v>
                </c:pt>
                <c:pt idx="5">
                  <c:v>#N/A</c:v>
                </c:pt>
                <c:pt idx="6">
                  <c:v>#N/A</c:v>
                </c:pt>
                <c:pt idx="7">
                  <c:v>1759</c:v>
                </c:pt>
                <c:pt idx="8">
                  <c:v>#N/A</c:v>
                </c:pt>
                <c:pt idx="9">
                  <c:v>#N/A</c:v>
                </c:pt>
                <c:pt idx="10">
                  <c:v>1570</c:v>
                </c:pt>
                <c:pt idx="11">
                  <c:v>#N/A</c:v>
                </c:pt>
                <c:pt idx="12">
                  <c:v>#N/A</c:v>
                </c:pt>
                <c:pt idx="13">
                  <c:v>1289</c:v>
                </c:pt>
                <c:pt idx="14">
                  <c:v>#N/A</c:v>
                </c:pt>
              </c:numCache>
            </c:numRef>
          </c:val>
          <c:smooth val="0"/>
          <c:extLst xmlns:c16r2="http://schemas.microsoft.com/office/drawing/2015/06/chart">
            <c:ext xmlns:c16="http://schemas.microsoft.com/office/drawing/2014/chart" uri="{C3380CC4-5D6E-409C-BE32-E72D297353CC}">
              <c16:uniqueId val="{00000008-ADE8-4D69-8468-7B564E23BE28}"/>
            </c:ext>
          </c:extLst>
        </c:ser>
        <c:dLbls>
          <c:showLegendKey val="0"/>
          <c:showVal val="0"/>
          <c:showCatName val="0"/>
          <c:showSerName val="0"/>
          <c:showPercent val="0"/>
          <c:showBubbleSize val="0"/>
        </c:dLbls>
        <c:marker val="1"/>
        <c:smooth val="0"/>
        <c:axId val="131822720"/>
        <c:axId val="131824640"/>
      </c:lineChart>
      <c:catAx>
        <c:axId val="13182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824640"/>
        <c:crosses val="autoZero"/>
        <c:auto val="1"/>
        <c:lblAlgn val="ctr"/>
        <c:lblOffset val="100"/>
        <c:tickLblSkip val="1"/>
        <c:tickMarkSkip val="1"/>
        <c:noMultiLvlLbl val="0"/>
      </c:catAx>
      <c:valAx>
        <c:axId val="13182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82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54073</c:v>
                </c:pt>
                <c:pt idx="5">
                  <c:v>54245</c:v>
                </c:pt>
                <c:pt idx="8">
                  <c:v>54829</c:v>
                </c:pt>
                <c:pt idx="11">
                  <c:v>54423</c:v>
                </c:pt>
                <c:pt idx="14">
                  <c:v>56154</c:v>
                </c:pt>
              </c:numCache>
            </c:numRef>
          </c:val>
          <c:extLst xmlns:c16r2="http://schemas.microsoft.com/office/drawing/2015/06/chart">
            <c:ext xmlns:c16="http://schemas.microsoft.com/office/drawing/2014/chart" uri="{C3380CC4-5D6E-409C-BE32-E72D297353CC}">
              <c16:uniqueId val="{00000000-E334-4AE9-8BC7-2879B72BD4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8567</c:v>
                </c:pt>
                <c:pt idx="5">
                  <c:v>9069</c:v>
                </c:pt>
                <c:pt idx="8">
                  <c:v>8449</c:v>
                </c:pt>
                <c:pt idx="11">
                  <c:v>8486</c:v>
                </c:pt>
                <c:pt idx="14">
                  <c:v>8649</c:v>
                </c:pt>
              </c:numCache>
            </c:numRef>
          </c:val>
          <c:extLst xmlns:c16r2="http://schemas.microsoft.com/office/drawing/2015/06/chart">
            <c:ext xmlns:c16="http://schemas.microsoft.com/office/drawing/2014/chart" uri="{C3380CC4-5D6E-409C-BE32-E72D297353CC}">
              <c16:uniqueId val="{00000001-E334-4AE9-8BC7-2879B72BD4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13148</c:v>
                </c:pt>
                <c:pt idx="5">
                  <c:v>13414</c:v>
                </c:pt>
                <c:pt idx="8">
                  <c:v>12542</c:v>
                </c:pt>
                <c:pt idx="11">
                  <c:v>13820</c:v>
                </c:pt>
                <c:pt idx="14">
                  <c:v>12790</c:v>
                </c:pt>
              </c:numCache>
            </c:numRef>
          </c:val>
          <c:extLst xmlns:c16r2="http://schemas.microsoft.com/office/drawing/2015/06/chart">
            <c:ext xmlns:c16="http://schemas.microsoft.com/office/drawing/2014/chart" uri="{C3380CC4-5D6E-409C-BE32-E72D297353CC}">
              <c16:uniqueId val="{00000002-E334-4AE9-8BC7-2879B72BD4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334-4AE9-8BC7-2879B72BD4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334-4AE9-8BC7-2879B72BD4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334-4AE9-8BC7-2879B72BD4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9969</c:v>
                </c:pt>
                <c:pt idx="3">
                  <c:v>9156</c:v>
                </c:pt>
                <c:pt idx="6">
                  <c:v>8734</c:v>
                </c:pt>
                <c:pt idx="9">
                  <c:v>8612</c:v>
                </c:pt>
                <c:pt idx="12">
                  <c:v>8372</c:v>
                </c:pt>
              </c:numCache>
            </c:numRef>
          </c:val>
          <c:extLst xmlns:c16r2="http://schemas.microsoft.com/office/drawing/2015/06/chart">
            <c:ext xmlns:c16="http://schemas.microsoft.com/office/drawing/2014/chart" uri="{C3380CC4-5D6E-409C-BE32-E72D297353CC}">
              <c16:uniqueId val="{00000006-E334-4AE9-8BC7-2879B72BD4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334-4AE9-8BC7-2879B72BD4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23096</c:v>
                </c:pt>
                <c:pt idx="3">
                  <c:v>23202</c:v>
                </c:pt>
                <c:pt idx="6">
                  <c:v>22970</c:v>
                </c:pt>
                <c:pt idx="9">
                  <c:v>22891</c:v>
                </c:pt>
                <c:pt idx="12">
                  <c:v>23203</c:v>
                </c:pt>
              </c:numCache>
            </c:numRef>
          </c:val>
          <c:extLst xmlns:c16r2="http://schemas.microsoft.com/office/drawing/2015/06/chart">
            <c:ext xmlns:c16="http://schemas.microsoft.com/office/drawing/2014/chart" uri="{C3380CC4-5D6E-409C-BE32-E72D297353CC}">
              <c16:uniqueId val="{00000008-E334-4AE9-8BC7-2879B72BD4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611</c:v>
                </c:pt>
                <c:pt idx="3">
                  <c:v>2361</c:v>
                </c:pt>
                <c:pt idx="6">
                  <c:v>2495</c:v>
                </c:pt>
                <c:pt idx="9">
                  <c:v>2290</c:v>
                </c:pt>
                <c:pt idx="12">
                  <c:v>2031</c:v>
                </c:pt>
              </c:numCache>
            </c:numRef>
          </c:val>
          <c:extLst xmlns:c16r2="http://schemas.microsoft.com/office/drawing/2015/06/chart">
            <c:ext xmlns:c16="http://schemas.microsoft.com/office/drawing/2014/chart" uri="{C3380CC4-5D6E-409C-BE32-E72D297353CC}">
              <c16:uniqueId val="{00000009-E334-4AE9-8BC7-2879B72BD4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56474</c:v>
                </c:pt>
                <c:pt idx="3">
                  <c:v>57006</c:v>
                </c:pt>
                <c:pt idx="6">
                  <c:v>56061</c:v>
                </c:pt>
                <c:pt idx="9">
                  <c:v>55484</c:v>
                </c:pt>
                <c:pt idx="12">
                  <c:v>56287</c:v>
                </c:pt>
              </c:numCache>
            </c:numRef>
          </c:val>
          <c:extLst xmlns:c16r2="http://schemas.microsoft.com/office/drawing/2015/06/chart">
            <c:ext xmlns:c16="http://schemas.microsoft.com/office/drawing/2014/chart" uri="{C3380CC4-5D6E-409C-BE32-E72D297353CC}">
              <c16:uniqueId val="{0000000A-E334-4AE9-8BC7-2879B72BD492}"/>
            </c:ext>
          </c:extLst>
        </c:ser>
        <c:dLbls>
          <c:showLegendKey val="0"/>
          <c:showVal val="0"/>
          <c:showCatName val="0"/>
          <c:showSerName val="0"/>
          <c:showPercent val="0"/>
          <c:showBubbleSize val="0"/>
        </c:dLbls>
        <c:gapWidth val="100"/>
        <c:overlap val="100"/>
        <c:axId val="131610112"/>
        <c:axId val="131612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14361</c:v>
                </c:pt>
                <c:pt idx="2">
                  <c:v>#N/A</c:v>
                </c:pt>
                <c:pt idx="3">
                  <c:v>#N/A</c:v>
                </c:pt>
                <c:pt idx="4">
                  <c:v>14997</c:v>
                </c:pt>
                <c:pt idx="5">
                  <c:v>#N/A</c:v>
                </c:pt>
                <c:pt idx="6">
                  <c:v>#N/A</c:v>
                </c:pt>
                <c:pt idx="7">
                  <c:v>14440</c:v>
                </c:pt>
                <c:pt idx="8">
                  <c:v>#N/A</c:v>
                </c:pt>
                <c:pt idx="9">
                  <c:v>#N/A</c:v>
                </c:pt>
                <c:pt idx="10">
                  <c:v>12547</c:v>
                </c:pt>
                <c:pt idx="11">
                  <c:v>#N/A</c:v>
                </c:pt>
                <c:pt idx="12">
                  <c:v>#N/A</c:v>
                </c:pt>
                <c:pt idx="13">
                  <c:v>12300</c:v>
                </c:pt>
                <c:pt idx="14">
                  <c:v>#N/A</c:v>
                </c:pt>
              </c:numCache>
            </c:numRef>
          </c:val>
          <c:smooth val="0"/>
          <c:extLst xmlns:c16r2="http://schemas.microsoft.com/office/drawing/2015/06/chart">
            <c:ext xmlns:c16="http://schemas.microsoft.com/office/drawing/2014/chart" uri="{C3380CC4-5D6E-409C-BE32-E72D297353CC}">
              <c16:uniqueId val="{0000000B-E334-4AE9-8BC7-2879B72BD492}"/>
            </c:ext>
          </c:extLst>
        </c:ser>
        <c:dLbls>
          <c:showLegendKey val="0"/>
          <c:showVal val="0"/>
          <c:showCatName val="0"/>
          <c:showSerName val="0"/>
          <c:showPercent val="0"/>
          <c:showBubbleSize val="0"/>
        </c:dLbls>
        <c:marker val="1"/>
        <c:smooth val="0"/>
        <c:axId val="131610112"/>
        <c:axId val="131612032"/>
      </c:lineChart>
      <c:catAx>
        <c:axId val="13161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612032"/>
        <c:crosses val="autoZero"/>
        <c:auto val="1"/>
        <c:lblAlgn val="ctr"/>
        <c:lblOffset val="100"/>
        <c:tickLblSkip val="1"/>
        <c:tickMarkSkip val="1"/>
        <c:noMultiLvlLbl val="0"/>
      </c:catAx>
      <c:valAx>
        <c:axId val="13161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1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7063</c:v>
                </c:pt>
                <c:pt idx="1">
                  <c:v>7391</c:v>
                </c:pt>
                <c:pt idx="2">
                  <c:v>6354</c:v>
                </c:pt>
              </c:numCache>
            </c:numRef>
          </c:val>
          <c:extLst xmlns:c16r2="http://schemas.microsoft.com/office/drawing/2015/06/chart">
            <c:ext xmlns:c16="http://schemas.microsoft.com/office/drawing/2014/chart" uri="{C3380CC4-5D6E-409C-BE32-E72D297353CC}">
              <c16:uniqueId val="{00000000-061C-44A3-83A2-C89921112E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61C-44A3-83A2-C89921112E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4100</c:v>
                </c:pt>
                <c:pt idx="1">
                  <c:v>5070</c:v>
                </c:pt>
                <c:pt idx="2">
                  <c:v>4869</c:v>
                </c:pt>
              </c:numCache>
            </c:numRef>
          </c:val>
          <c:extLst xmlns:c16r2="http://schemas.microsoft.com/office/drawing/2015/06/chart">
            <c:ext xmlns:c16="http://schemas.microsoft.com/office/drawing/2014/chart" uri="{C3380CC4-5D6E-409C-BE32-E72D297353CC}">
              <c16:uniqueId val="{00000002-061C-44A3-83A2-C89921112E3C}"/>
            </c:ext>
          </c:extLst>
        </c:ser>
        <c:dLbls>
          <c:showLegendKey val="0"/>
          <c:showVal val="0"/>
          <c:showCatName val="0"/>
          <c:showSerName val="0"/>
          <c:showPercent val="0"/>
          <c:showBubbleSize val="0"/>
        </c:dLbls>
        <c:gapWidth val="120"/>
        <c:overlap val="100"/>
        <c:axId val="132205568"/>
        <c:axId val="132207360"/>
      </c:barChart>
      <c:catAx>
        <c:axId val="1322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2207360"/>
        <c:crosses val="autoZero"/>
        <c:auto val="1"/>
        <c:lblAlgn val="ctr"/>
        <c:lblOffset val="100"/>
        <c:tickLblSkip val="1"/>
        <c:tickMarkSkip val="1"/>
        <c:noMultiLvlLbl val="0"/>
      </c:catAx>
      <c:valAx>
        <c:axId val="132207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22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{B92B11B3-E361-4D63-BF81-92641FF75246}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A78-4C2F-A024-26ACB889C95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{70D39196-46C1-421A-A467-5225E3A7A185}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78-4C2F-A024-26ACB889C95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{E9F2A867-3B8E-4675-93DA-312AEF764972}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78-4C2F-A024-26ACB889C95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{7AF0639A-7EC2-40AE-96D5-46294A3E8F99}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78-4C2F-A024-26ACB889C95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{001B17D0-7772-4755-9B0C-976D9D74148D}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78-4C2F-A024-26ACB889C9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{4A5A4571-6297-47C5-9521-A880334D4F58}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A78-4C2F-A024-26ACB889C95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{9BCA7820-7C8B-4FFF-9854-5C29B4FA68BC}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A78-4C2F-A024-26ACB889C95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{02D7E1FF-5846-4046-BE3D-96D81EE9B594}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A78-4C2F-A024-26ACB889C95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{3569D5D1-907C-4F7A-AD51-44502A5A340E}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A78-4C2F-A024-26ACB889C9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61.3</c:v>
                </c:pt>
                <c:pt idx="32">
                  <c:v>61.6</c:v>
                </c:pt>
              </c:numCache>
            </c:numRef>
          </c:xVal>
          <c:yVal>
            <c:numRef>
              <c:f>公会計指標分析・財政指標組合せ分析表!$BP$51:$DC$51</c:f>
              <c:numCache>
                <c:formatCode>#,##0.0;"▲ "#,##0.0</c:formatCode>
                <c:ptCount val="40"/>
                <c:pt idx="24">
                  <c:v>56.2</c:v>
                </c:pt>
                <c:pt idx="32">
                  <c:v>54.5</c:v>
                </c:pt>
              </c:numCache>
            </c:numRef>
          </c:yVal>
          <c:smooth val="0"/>
          <c:extLst xmlns:c16r2="http://schemas.microsoft.com/office/drawing/2015/06/chart">
            <c:ext xmlns:c16="http://schemas.microsoft.com/office/drawing/2014/chart" uri="{C3380CC4-5D6E-409C-BE32-E72D297353CC}">
              <c16:uniqueId val="{00000009-8A78-4C2F-A024-26ACB889C9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{11864A6A-647E-4D47-A6B2-A03982B0D51B}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A78-4C2F-A024-26ACB889C95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{7AB9A4FC-C859-4C3A-B7CE-7239B935476B}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78-4C2F-A024-26ACB889C95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{4D17927E-06F1-4D50-98B6-68EAE12D7C14}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78-4C2F-A024-26ACB889C95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{571EC115-1C09-4BF2-AB90-691FCB3AE6FB}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78-4C2F-A024-26ACB889C95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{07AA91F9-29C2-4F28-AA09-EC168C10A3D4}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78-4C2F-A024-26ACB889C95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{603B10A3-051F-4FC9-A088-B5946B346887}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A78-4C2F-A024-26ACB889C95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{8DEC882D-9022-42AE-93F8-0E5A0AFE8CC5}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A78-4C2F-A024-26ACB889C95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{D8933A0D-BFD8-4D63-BF44-CEC1F72F4BF2}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A78-4C2F-A024-26ACB889C95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{2C7AF8CA-7C21-4244-ABFA-8BFBF1D0E267}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A78-4C2F-A024-26ACB889C9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pt idx="32">
                  <c:v>60.4</c:v>
                </c:pt>
              </c:numCache>
            </c:numRef>
          </c:xVal>
          <c:yVal>
            <c:numRef>
              <c:f>公会計指標分析・財政指標組合せ分析表!$BP$55:$DC$55</c:f>
              <c:numCache>
                <c:formatCode>#,##0.0;"▲ "#,##0.0</c:formatCode>
                <c:ptCount val="40"/>
                <c:pt idx="24">
                  <c:v>15</c:v>
                </c:pt>
                <c:pt idx="32">
                  <c:v>12.2</c:v>
                </c:pt>
              </c:numCache>
            </c:numRef>
          </c:yVal>
          <c:smooth val="0"/>
          <c:extLst xmlns:c16r2="http://schemas.microsoft.com/office/drawing/2015/06/chart">
            <c:ext xmlns:c16="http://schemas.microsoft.com/office/drawing/2014/chart" uri="{C3380CC4-5D6E-409C-BE32-E72D297353CC}">
              <c16:uniqueId val="{00000013-8A78-4C2F-A024-26ACB889C95D}"/>
            </c:ext>
          </c:extLst>
        </c:ser>
        <c:dLbls>
          <c:showLegendKey val="0"/>
          <c:showVal val="1"/>
          <c:showCatName val="0"/>
          <c:showSerName val="0"/>
          <c:showPercent val="0"/>
          <c:showBubbleSize val="0"/>
        </c:dLbls>
        <c:axId val="131545728"/>
        <c:axId val="131572480"/>
      </c:scatterChart>
      <c:valAx>
        <c:axId val="131545728"/>
        <c:scaling>
          <c:orientation val="minMax"/>
          <c:max val="61.800000000000004"/>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72480"/>
        <c:crosses val="autoZero"/>
        <c:crossBetween val="midCat"/>
      </c:valAx>
      <c:valAx>
        <c:axId val="131572480"/>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54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{E3C43CED-B6CF-411F-8CFE-5B474B126FC4}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1FD-49C3-B0C9-13D217D443B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{74B3CD1B-0F3D-4F2D-98D3-BA137CBD9FBC}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FD-49C3-B0C9-13D217D443B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{581DD652-B4EB-4AE2-B470-C85DFCCB6422}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FD-49C3-B0C9-13D217D443B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{9364C364-3EA4-4860-A0E3-673328E58A97}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FD-49C3-B0C9-13D217D443B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{2CD323B6-7FF4-4659-AC73-AC7F60D99DDD}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FD-49C3-B0C9-13D217D443B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{3B9310AB-3641-4D6C-B4B6-17F747A46B70}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1FD-49C3-B0C9-13D217D443B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{AB377429-D9BC-4A6D-8BEE-2A6755CFBE71}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1FD-49C3-B0C9-13D217D443B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{001FD105-D406-46AB-9A6C-B2E9FC6E2305}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1FD-49C3-B0C9-13D217D443B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{C6801053-94C4-46F5-8EE8-CF1722404751}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1FD-49C3-B0C9-13D217D443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9.6</c:v>
                </c:pt>
                <c:pt idx="16">
                  <c:v>9</c:v>
                </c:pt>
                <c:pt idx="24">
                  <c:v>7.9</c:v>
                </c:pt>
                <c:pt idx="32">
                  <c:v>6.8</c:v>
                </c:pt>
              </c:numCache>
            </c:numRef>
          </c:xVal>
          <c:yVal>
            <c:numRef>
              <c:f>公会計指標分析・財政指標組合せ分析表!$BP$73:$DC$73</c:f>
              <c:numCache>
                <c:formatCode>#,##0.0;"▲ "#,##0.0</c:formatCode>
                <c:ptCount val="40"/>
                <c:pt idx="0">
                  <c:v>64.099999999999994</c:v>
                </c:pt>
                <c:pt idx="8">
                  <c:v>68.3</c:v>
                </c:pt>
                <c:pt idx="16">
                  <c:v>64.8</c:v>
                </c:pt>
                <c:pt idx="24">
                  <c:v>56.2</c:v>
                </c:pt>
                <c:pt idx="32">
                  <c:v>54.5</c:v>
                </c:pt>
              </c:numCache>
            </c:numRef>
          </c:yVal>
          <c:smooth val="0"/>
          <c:extLst xmlns:c16r2="http://schemas.microsoft.com/office/drawing/2015/06/chart">
            <c:ext xmlns:c16="http://schemas.microsoft.com/office/drawing/2014/chart" uri="{C3380CC4-5D6E-409C-BE32-E72D297353CC}">
              <c16:uniqueId val="{00000009-21FD-49C3-B0C9-13D217D443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{8F3B8EF2-6169-4951-9E49-9371B8AC120B}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1FD-49C3-B0C9-13D217D443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{538787FD-26F6-44BA-AF2C-73DFD3B2BDD8}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FD-49C3-B0C9-13D217D443B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{B8F082CD-1B31-46FF-9517-3AE09E595A96}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FD-49C3-B0C9-13D217D443B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{194EC7E3-53C8-42A9-898F-F63A4050F2AE}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FD-49C3-B0C9-13D217D443B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{87E202AF-2E6C-421E-AC33-A37CDBB923B4}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FD-49C3-B0C9-13D217D443B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{B67FC5ED-B0A7-4875-B6BA-B30F2286E734}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1FD-49C3-B0C9-13D217D443B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{D0CB2E28-3960-44D5-920D-FFC1124CD36C}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1FD-49C3-B0C9-13D217D443B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{A1488254-8C57-4FE8-8A43-32DE673DF4D4}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1FD-49C3-B0C9-13D217D443B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{C8FCCBCA-8C6E-444C-B97C-AAD4D41F0296}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1FD-49C3-B0C9-13D217D443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21FD-49C3-B0C9-13D217D443BB}"/>
            </c:ext>
          </c:extLst>
        </c:ser>
        <c:dLbls>
          <c:showLegendKey val="0"/>
          <c:showVal val="1"/>
          <c:showCatName val="0"/>
          <c:showSerName val="0"/>
          <c:showPercent val="0"/>
          <c:showBubbleSize val="0"/>
        </c:dLbls>
        <c:axId val="132428160"/>
        <c:axId val="132430080"/>
      </c:scatterChart>
      <c:valAx>
        <c:axId val="132428160"/>
        <c:scaling>
          <c:orientation val="minMax"/>
          <c:max val="10.5"/>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430080"/>
        <c:crosses val="autoZero"/>
        <c:crossBetween val="midCat"/>
      </c:valAx>
      <c:valAx>
        <c:axId val="132430080"/>
        <c:scaling>
          <c:orientation val="minMax"/>
          <c:max val="7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428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これまで、公的資金補償金免除繰上償還や事業債発行額の抑制などに努めて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おり、平成２９年度に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簡易水道事業の一部が上水道事業へ統合したことにより、簡易水道事業の公営企業債繰入金が減少したことなどにより、元利償還金等が前年度より減少した。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実質公債費比率の分子についても同様の理由により前年度より減少した。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将来負担額は、一般廃棄物処理施設整備事業などの事業費の増加に伴い、地方債現在高が増加したことなどにより、前年度より増加となった。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一方、将来負担額から差し引く充当可能財源等についても、後年度の普通交付税の措置見込額が増加したことなどにより、市債残高に充当可能な財源等が前年度より増加となった。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そのため、将来負担比率の分子は、将来負担額が前年度より増加しているものの、充当可能財源等の増加が、将来負担額の増加を上回ることにより、前年度と比べ減少となっているが、類似団体と比較して高い水準にあるため、今後も市債の発行の抑制等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広島県廿日市市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と市債残高の抑制を図るために実施した繰上償還の財源として取り崩したことなどにより、「財政調整基金」が約１０．４億円の減となったことなど、基金全体としては約１２．４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これまでの事業に加え、公共施設の更新費用が必要となることから、将来にわたって持続可能な財政基盤を構築するため、自主財源の確保など財政健全化に努め、一定額の基金残高の確保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公共施設等整備基金：公共施設等整備事業に要する経費の財源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宮島水族館事業基金：宮島水族館の管理、整備等に要する経費の財源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ふるさと創生基金：ふるさと創生事業（自ら考え自ら行う地域づくり事業）を推進するための経費の財源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市営住宅事業基金：市営住宅の管理、整備等に要する経費の財源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小規模下水道事業基金：小規模下水道事業の円滑な執行を図るための財源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公共施設等整備基金：一般廃棄物処理施設の整備の財源として１億円を取り崩したことにより減少した。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ふるさと創生基金：福祉や教育、安心安全などに関する分野の事業の財源として宮島競艇施行組合からの配分金を約１．５億円積立てた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一方で、「廿日市市まち・ひと・しごと創生総合戦略」の推進に向けた事業の財源として、平成２８年度に広島県から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交付され積立てていた「未来の地域づくり応援交付金」を約３．３億円取り崩したことにより減少した。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公共施設等整備基金：「第６次総合計画」で計画している大型事業や公共施設の更新に係る費用が必要となることから、財政調整基金など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の状況を考慮しながら、積み立てていく。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ふるさと創生基金：基金の目的・使途をより明確にするため、新たに設置した基金に積み替えることとしており、平成３０年度で廃止を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将来負担の軽減と市債残高の抑制を図るため繰上償還を実施したことなどによる約１０．４億円の減。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大規模災害時への対応などを考慮し、５０億円以上を保有するように努めることとしている。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基金利子を積立てているが、少額のため大きい増減はない。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１年度に市債残高、平成３５年度に地方債償還額がそれぞれピークを迎える見込みであることから、今後の事業計画に基づく市債残高や公債費の見込み、また、財政調整基金などの積立状況等を勘案し、減債基金への積立を検討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すると若干高い水準にあり、今後、総合管理計画である「廿日市市公共施設マネジメント基本方針」に沿って各施設の個別施設計画の策定を進め、老朽化した施設の長寿命化や除却、集約化等を進め、適正配置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76" name="楕円 75"/>
        <xdr:cNvSpPr/>
      </xdr:nvSpPr>
      <xdr:spPr>
        <a:xfrm>
          <a:off x="4711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64914</xdr:rowOff>
    </xdr:from>
    <xdr:ext cx="405111" cy="259045"/>
    <xdr:sp macro="" textlink="">
      <xdr:nvSpPr>
        <xdr:cNvPr id="77" name="有形固定資産減価償却率該当値テキスト"/>
        <xdr:cNvSpPr txBox="1"/>
      </xdr:nvSpPr>
      <xdr:spPr>
        <a:xfrm>
          <a:off x="4813300" y="597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54991</xdr:rowOff>
    </xdr:from>
    <xdr:to>
      <xdr:col>19</xdr:col>
      <xdr:colOff>187325</xdr:colOff>
      <xdr:row>31</xdr:row>
      <xdr:rowOff>156591</xdr:rowOff>
    </xdr:to>
    <xdr:sp macro="" textlink="">
      <xdr:nvSpPr>
        <xdr:cNvPr id="78" name="楕円 77"/>
        <xdr:cNvSpPr/>
      </xdr:nvSpPr>
      <xdr:spPr>
        <a:xfrm>
          <a:off x="4000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92837</xdr:rowOff>
    </xdr:from>
    <xdr:to>
      <xdr:col>23</xdr:col>
      <xdr:colOff>85725</xdr:colOff>
      <xdr:row>31</xdr:row>
      <xdr:rowOff>105791</xdr:rowOff>
    </xdr:to>
    <xdr:cxnSp macro="">
      <xdr:nvCxnSpPr>
        <xdr:cNvPr id="79" name="直線コネクタ 78"/>
        <xdr:cNvCxnSpPr/>
      </xdr:nvCxnSpPr>
      <xdr:spPr>
        <a:xfrm flipV="1">
          <a:off x="4051300" y="6179312"/>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80" name="n_1ave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1"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1668</xdr:rowOff>
    </xdr:from>
    <xdr:ext cx="405111" cy="259045"/>
    <xdr:sp macro="" textlink="">
      <xdr:nvSpPr>
        <xdr:cNvPr id="82" name="n_1mainValue有形固定資産減価償却率"/>
        <xdr:cNvSpPr txBox="1"/>
      </xdr:nvSpPr>
      <xdr:spPr>
        <a:xfrm>
          <a:off x="3836044" y="591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類似団体と比較して職員数が多く、人件費が高い水準にあるため、債務償還可能年数も類似団体と比較すると長くなっている。今後も引き続き、</a:t>
          </a:r>
          <a:r>
            <a:rPr kumimoji="1" lang="ja-JP" altLang="ja-JP" sz="1100">
              <a:solidFill>
                <a:schemeClr val="dk1"/>
              </a:solidFill>
              <a:effectLst/>
              <a:latin typeface="+mn-lt"/>
              <a:ea typeface="+mn-ea"/>
              <a:cs typeface="+mn-cs"/>
            </a:rPr>
            <a:t>定員管理計画に基づき、</a:t>
          </a:r>
          <a:r>
            <a:rPr kumimoji="1" lang="ja-JP" altLang="en-US" sz="1100">
              <a:latin typeface="ＭＳ Ｐゴシック" panose="020B0600070205080204" pitchFamily="50" charset="-128"/>
              <a:ea typeface="ＭＳ Ｐゴシック" panose="020B0600070205080204" pitchFamily="50" charset="-128"/>
            </a:rPr>
            <a:t>職員数の最適化による人件費の抑制に努める。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3" name="テキスト ボックス 102"/>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5" name="テキスト ボックス 104"/>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1" name="直線コネクタ 110"/>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4"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5" name="直線コネクタ 114"/>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6"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7" name="フローチャート: 判断 116"/>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3" name="楕円 122"/>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26052</xdr:rowOff>
    </xdr:from>
    <xdr:ext cx="340478" cy="259045"/>
    <xdr:sp macro="" textlink="">
      <xdr:nvSpPr>
        <xdr:cNvPr id="124" name="債務償還可能年数該当値テキスト"/>
        <xdr:cNvSpPr txBox="1"/>
      </xdr:nvSpPr>
      <xdr:spPr>
        <a:xfrm>
          <a:off x="14846300" y="594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18542</xdr:rowOff>
    </xdr:from>
    <xdr:to>
      <xdr:col>24</xdr:col>
      <xdr:colOff>114300</xdr:colOff>
      <xdr:row>40</xdr:row>
      <xdr:rowOff>120142</xdr:rowOff>
    </xdr:to>
    <xdr:sp macro="" textlink="">
      <xdr:nvSpPr>
        <xdr:cNvPr id="68" name="楕円 67"/>
        <xdr:cNvSpPr/>
      </xdr:nvSpPr>
      <xdr:spPr>
        <a:xfrm>
          <a:off x="45847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168419</xdr:rowOff>
    </xdr:from>
    <xdr:ext cx="405111" cy="259045"/>
    <xdr:sp macro="" textlink="">
      <xdr:nvSpPr>
        <xdr:cNvPr id="69" name="【道路】&#10;有形固定資産減価償却率該当値テキスト"/>
        <xdr:cNvSpPr txBox="1"/>
      </xdr:nvSpPr>
      <xdr:spPr>
        <a:xfrm>
          <a:off x="4673600"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52832</xdr:rowOff>
    </xdr:from>
    <xdr:to>
      <xdr:col>20</xdr:col>
      <xdr:colOff>38100</xdr:colOff>
      <xdr:row>40</xdr:row>
      <xdr:rowOff>154432</xdr:rowOff>
    </xdr:to>
    <xdr:sp macro="" textlink="">
      <xdr:nvSpPr>
        <xdr:cNvPr id="70" name="楕円 69"/>
        <xdr:cNvSpPr/>
      </xdr:nvSpPr>
      <xdr:spPr>
        <a:xfrm>
          <a:off x="3746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69342</xdr:rowOff>
    </xdr:from>
    <xdr:to>
      <xdr:col>24</xdr:col>
      <xdr:colOff>63500</xdr:colOff>
      <xdr:row>40</xdr:row>
      <xdr:rowOff>103632</xdr:rowOff>
    </xdr:to>
    <xdr:cxnSp macro="">
      <xdr:nvCxnSpPr>
        <xdr:cNvPr id="71" name="直線コネクタ 70"/>
        <xdr:cNvCxnSpPr/>
      </xdr:nvCxnSpPr>
      <xdr:spPr>
        <a:xfrm flipV="1">
          <a:off x="3797300" y="692734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2"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3"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145559</xdr:rowOff>
    </xdr:from>
    <xdr:ext cx="405111" cy="259045"/>
    <xdr:sp macro="" textlink="">
      <xdr:nvSpPr>
        <xdr:cNvPr id="74" name="n_1mainValue【道路】&#10;有形固定資産減価償却率"/>
        <xdr:cNvSpPr txBox="1"/>
      </xdr:nvSpPr>
      <xdr:spPr>
        <a:xfrm>
          <a:off x="3582044" y="700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1"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33172</xdr:rowOff>
    </xdr:from>
    <xdr:to>
      <xdr:col>55</xdr:col>
      <xdr:colOff>50800</xdr:colOff>
      <xdr:row>38</xdr:row>
      <xdr:rowOff>134772</xdr:rowOff>
    </xdr:to>
    <xdr:sp macro="" textlink="">
      <xdr:nvSpPr>
        <xdr:cNvPr id="110" name="楕円 109"/>
        <xdr:cNvSpPr/>
      </xdr:nvSpPr>
      <xdr:spPr>
        <a:xfrm>
          <a:off x="10426700" y="65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56049</xdr:rowOff>
    </xdr:from>
    <xdr:ext cx="469744" cy="259045"/>
    <xdr:sp macro="" textlink="">
      <xdr:nvSpPr>
        <xdr:cNvPr id="111" name="【道路】&#10;一人当たり延長該当値テキスト"/>
        <xdr:cNvSpPr txBox="1"/>
      </xdr:nvSpPr>
      <xdr:spPr>
        <a:xfrm>
          <a:off x="10515600" y="639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32532</xdr:rowOff>
    </xdr:from>
    <xdr:to>
      <xdr:col>50</xdr:col>
      <xdr:colOff>165100</xdr:colOff>
      <xdr:row>38</xdr:row>
      <xdr:rowOff>134132</xdr:rowOff>
    </xdr:to>
    <xdr:sp macro="" textlink="">
      <xdr:nvSpPr>
        <xdr:cNvPr id="112" name="楕円 111"/>
        <xdr:cNvSpPr/>
      </xdr:nvSpPr>
      <xdr:spPr>
        <a:xfrm>
          <a:off x="9588500" y="65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83332</xdr:rowOff>
    </xdr:from>
    <xdr:to>
      <xdr:col>55</xdr:col>
      <xdr:colOff>0</xdr:colOff>
      <xdr:row>38</xdr:row>
      <xdr:rowOff>83972</xdr:rowOff>
    </xdr:to>
    <xdr:cxnSp macro="">
      <xdr:nvCxnSpPr>
        <xdr:cNvPr id="113" name="直線コネクタ 112"/>
        <xdr:cNvCxnSpPr/>
      </xdr:nvCxnSpPr>
      <xdr:spPr>
        <a:xfrm>
          <a:off x="9639300" y="6598432"/>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4" name="n_1aveValue【道路】&#10;一人当たり延長"/>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5"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150660</xdr:rowOff>
    </xdr:from>
    <xdr:ext cx="469744" cy="259045"/>
    <xdr:sp macro="" textlink="">
      <xdr:nvSpPr>
        <xdr:cNvPr id="116" name="n_1mainValue【道路】&#10;一人当たり延長"/>
        <xdr:cNvSpPr txBox="1"/>
      </xdr:nvSpPr>
      <xdr:spPr>
        <a:xfrm>
          <a:off x="9391727" y="632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47" name="【橋りょう・トンネル】&#10;有形固定資産減価償却率平均値テキスト"/>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84727</xdr:rowOff>
    </xdr:from>
    <xdr:to>
      <xdr:col>24</xdr:col>
      <xdr:colOff>114300</xdr:colOff>
      <xdr:row>60</xdr:row>
      <xdr:rowOff>14877</xdr:rowOff>
    </xdr:to>
    <xdr:sp macro="" textlink="">
      <xdr:nvSpPr>
        <xdr:cNvPr id="156" name="楕円 155"/>
        <xdr:cNvSpPr/>
      </xdr:nvSpPr>
      <xdr:spPr>
        <a:xfrm>
          <a:off x="4584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63154</xdr:rowOff>
    </xdr:from>
    <xdr:ext cx="405111" cy="259045"/>
    <xdr:sp macro="" textlink="">
      <xdr:nvSpPr>
        <xdr:cNvPr id="157" name="【橋りょう・トンネル】&#10;有形固定資産減価償却率該当値テキスト"/>
        <xdr:cNvSpPr txBox="1"/>
      </xdr:nvSpPr>
      <xdr:spPr>
        <a:xfrm>
          <a:off x="4673600"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158" name="楕円 157"/>
        <xdr:cNvSpPr/>
      </xdr:nvSpPr>
      <xdr:spPr>
        <a:xfrm>
          <a:off x="3746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135527</xdr:rowOff>
    </xdr:from>
    <xdr:to>
      <xdr:col>24</xdr:col>
      <xdr:colOff>63500</xdr:colOff>
      <xdr:row>59</xdr:row>
      <xdr:rowOff>140426</xdr:rowOff>
    </xdr:to>
    <xdr:cxnSp macro="">
      <xdr:nvCxnSpPr>
        <xdr:cNvPr id="159" name="直線コネクタ 158"/>
        <xdr:cNvCxnSpPr/>
      </xdr:nvCxnSpPr>
      <xdr:spPr>
        <a:xfrm flipV="1">
          <a:off x="3797300" y="1025107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0"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1"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10903</xdr:rowOff>
    </xdr:from>
    <xdr:ext cx="405111" cy="259045"/>
    <xdr:sp macro="" textlink="">
      <xdr:nvSpPr>
        <xdr:cNvPr id="162" name="n_1mainValue【橋りょう・トンネル】&#10;有形固定資産減価償却率"/>
        <xdr:cNvSpPr txBox="1"/>
      </xdr:nvSpPr>
      <xdr:spPr>
        <a:xfrm>
          <a:off x="35820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191" name="【橋りょう・トンネル】&#10;一人当たり有形固定資産（償却資産）額平均値テキスト"/>
        <xdr:cNvSpPr txBox="1"/>
      </xdr:nvSpPr>
      <xdr:spPr>
        <a:xfrm>
          <a:off x="1051560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170942</xdr:rowOff>
    </xdr:from>
    <xdr:to>
      <xdr:col>55</xdr:col>
      <xdr:colOff>50800</xdr:colOff>
      <xdr:row>63</xdr:row>
      <xdr:rowOff>101092</xdr:rowOff>
    </xdr:to>
    <xdr:sp macro="" textlink="">
      <xdr:nvSpPr>
        <xdr:cNvPr id="200" name="楕円 199"/>
        <xdr:cNvSpPr/>
      </xdr:nvSpPr>
      <xdr:spPr>
        <a:xfrm>
          <a:off x="10426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149369</xdr:rowOff>
    </xdr:from>
    <xdr:ext cx="534377" cy="259045"/>
    <xdr:sp macro="" textlink="">
      <xdr:nvSpPr>
        <xdr:cNvPr id="201" name="【橋りょう・トンネル】&#10;一人当たり有形固定資産（償却資産）額該当値テキスト"/>
        <xdr:cNvSpPr txBox="1"/>
      </xdr:nvSpPr>
      <xdr:spPr>
        <a:xfrm>
          <a:off x="10515600" y="1077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2917</xdr:rowOff>
    </xdr:from>
    <xdr:to>
      <xdr:col>50</xdr:col>
      <xdr:colOff>165100</xdr:colOff>
      <xdr:row>63</xdr:row>
      <xdr:rowOff>104517</xdr:rowOff>
    </xdr:to>
    <xdr:sp macro="" textlink="">
      <xdr:nvSpPr>
        <xdr:cNvPr id="202" name="楕円 201"/>
        <xdr:cNvSpPr/>
      </xdr:nvSpPr>
      <xdr:spPr>
        <a:xfrm>
          <a:off x="9588500" y="108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50292</xdr:rowOff>
    </xdr:from>
    <xdr:to>
      <xdr:col>55</xdr:col>
      <xdr:colOff>0</xdr:colOff>
      <xdr:row>63</xdr:row>
      <xdr:rowOff>53717</xdr:rowOff>
    </xdr:to>
    <xdr:cxnSp macro="">
      <xdr:nvCxnSpPr>
        <xdr:cNvPr id="203" name="直線コネクタ 202"/>
        <xdr:cNvCxnSpPr/>
      </xdr:nvCxnSpPr>
      <xdr:spPr>
        <a:xfrm flipV="1">
          <a:off x="9639300" y="10851642"/>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04"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5"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95644</xdr:rowOff>
    </xdr:from>
    <xdr:ext cx="534377" cy="259045"/>
    <xdr:sp macro="" textlink="">
      <xdr:nvSpPr>
        <xdr:cNvPr id="206" name="n_1mainValue【橋りょう・トンネル】&#10;一人当たり有形固定資産（償却資産）額"/>
        <xdr:cNvSpPr txBox="1"/>
      </xdr:nvSpPr>
      <xdr:spPr>
        <a:xfrm>
          <a:off x="9359411" y="108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36"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45" name="楕円 244"/>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46" name="【公営住宅】&#10;有形固定資産減価償却率該当値テキスト"/>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47" name="楕円 246"/>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137161</xdr:rowOff>
    </xdr:from>
    <xdr:to>
      <xdr:col>24</xdr:col>
      <xdr:colOff>63500</xdr:colOff>
      <xdr:row>80</xdr:row>
      <xdr:rowOff>152400</xdr:rowOff>
    </xdr:to>
    <xdr:cxnSp macro="">
      <xdr:nvCxnSpPr>
        <xdr:cNvPr id="248" name="直線コネクタ 247"/>
        <xdr:cNvCxnSpPr/>
      </xdr:nvCxnSpPr>
      <xdr:spPr>
        <a:xfrm>
          <a:off x="3797300" y="13853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49"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50"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51" name="n_1mainValue【公営住宅】&#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76"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85026</xdr:rowOff>
    </xdr:from>
    <xdr:to>
      <xdr:col>55</xdr:col>
      <xdr:colOff>50800</xdr:colOff>
      <xdr:row>84</xdr:row>
      <xdr:rowOff>15176</xdr:rowOff>
    </xdr:to>
    <xdr:sp macro="" textlink="">
      <xdr:nvSpPr>
        <xdr:cNvPr id="285" name="楕円 284"/>
        <xdr:cNvSpPr/>
      </xdr:nvSpPr>
      <xdr:spPr>
        <a:xfrm>
          <a:off x="10426700" y="143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107903</xdr:rowOff>
    </xdr:from>
    <xdr:ext cx="469744" cy="259045"/>
    <xdr:sp macro="" textlink="">
      <xdr:nvSpPr>
        <xdr:cNvPr id="286" name="【公営住宅】&#10;一人当たり面積該当値テキスト"/>
        <xdr:cNvSpPr txBox="1"/>
      </xdr:nvSpPr>
      <xdr:spPr>
        <a:xfrm>
          <a:off x="10515600" y="1416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93027</xdr:rowOff>
    </xdr:from>
    <xdr:to>
      <xdr:col>50</xdr:col>
      <xdr:colOff>165100</xdr:colOff>
      <xdr:row>84</xdr:row>
      <xdr:rowOff>23177</xdr:rowOff>
    </xdr:to>
    <xdr:sp macro="" textlink="">
      <xdr:nvSpPr>
        <xdr:cNvPr id="287" name="楕円 286"/>
        <xdr:cNvSpPr/>
      </xdr:nvSpPr>
      <xdr:spPr>
        <a:xfrm>
          <a:off x="9588500" y="143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135826</xdr:rowOff>
    </xdr:from>
    <xdr:to>
      <xdr:col>55</xdr:col>
      <xdr:colOff>0</xdr:colOff>
      <xdr:row>83</xdr:row>
      <xdr:rowOff>143827</xdr:rowOff>
    </xdr:to>
    <xdr:cxnSp macro="">
      <xdr:nvCxnSpPr>
        <xdr:cNvPr id="288" name="直線コネクタ 287"/>
        <xdr:cNvCxnSpPr/>
      </xdr:nvCxnSpPr>
      <xdr:spPr>
        <a:xfrm flipV="1">
          <a:off x="9639300" y="14366176"/>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289" name="n_1aveValue【公営住宅】&#10;一人当たり面積"/>
        <xdr:cNvSpPr txBox="1"/>
      </xdr:nvSpPr>
      <xdr:spPr>
        <a:xfrm>
          <a:off x="93917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90"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39704</xdr:rowOff>
    </xdr:from>
    <xdr:ext cx="469744" cy="259045"/>
    <xdr:sp macro="" textlink="">
      <xdr:nvSpPr>
        <xdr:cNvPr id="291" name="n_1mainValue【公営住宅】&#10;一人当たり面積"/>
        <xdr:cNvSpPr txBox="1"/>
      </xdr:nvSpPr>
      <xdr:spPr>
        <a:xfrm>
          <a:off x="9391727" y="1409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2" name="直線コネクタ 30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3" name="テキスト ボックス 30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4" name="直線コネクタ 30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5" name="テキスト ボックス 30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6" name="直線コネクタ 30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7" name="テキスト ボックス 30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8" name="直線コネクタ 30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9" name="テキスト ボックス 30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0" name="直線コネクタ 30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1" name="テキスト ボックス 31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3811</xdr:rowOff>
    </xdr:from>
    <xdr:to>
      <xdr:col>24</xdr:col>
      <xdr:colOff>62865</xdr:colOff>
      <xdr:row>107</xdr:row>
      <xdr:rowOff>85725</xdr:rowOff>
    </xdr:to>
    <xdr:cxnSp macro="">
      <xdr:nvCxnSpPr>
        <xdr:cNvPr id="315" name="直線コネクタ 314"/>
        <xdr:cNvCxnSpPr/>
      </xdr:nvCxnSpPr>
      <xdr:spPr>
        <a:xfrm flipV="1">
          <a:off x="4634865" y="171488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16" name="【港湾・漁港】&#10;有形固定資産減価償却率最小値テキスト"/>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17" name="直線コネクタ 316"/>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121938</xdr:rowOff>
    </xdr:from>
    <xdr:ext cx="405111" cy="259045"/>
    <xdr:sp macro="" textlink="">
      <xdr:nvSpPr>
        <xdr:cNvPr id="318" name="【港湾・漁港】&#10;有形固定資産減価償却率最大値テキスト"/>
        <xdr:cNvSpPr txBox="1"/>
      </xdr:nvSpPr>
      <xdr:spPr>
        <a:xfrm>
          <a:off x="4673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3811</xdr:rowOff>
    </xdr:from>
    <xdr:to>
      <xdr:col>24</xdr:col>
      <xdr:colOff>152400</xdr:colOff>
      <xdr:row>100</xdr:row>
      <xdr:rowOff>3811</xdr:rowOff>
    </xdr:to>
    <xdr:cxnSp macro="">
      <xdr:nvCxnSpPr>
        <xdr:cNvPr id="319" name="直線コネクタ 318"/>
        <xdr:cNvCxnSpPr/>
      </xdr:nvCxnSpPr>
      <xdr:spPr>
        <a:xfrm>
          <a:off x="4546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61613</xdr:rowOff>
    </xdr:from>
    <xdr:ext cx="405111" cy="259045"/>
    <xdr:sp macro="" textlink="">
      <xdr:nvSpPr>
        <xdr:cNvPr id="320" name="【港湾・漁港】&#10;有形固定資産減価償却率平均値テキスト"/>
        <xdr:cNvSpPr txBox="1"/>
      </xdr:nvSpPr>
      <xdr:spPr>
        <a:xfrm>
          <a:off x="4673600" y="1720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38736</xdr:rowOff>
    </xdr:from>
    <xdr:to>
      <xdr:col>24</xdr:col>
      <xdr:colOff>114300</xdr:colOff>
      <xdr:row>101</xdr:row>
      <xdr:rowOff>140336</xdr:rowOff>
    </xdr:to>
    <xdr:sp macro="" textlink="">
      <xdr:nvSpPr>
        <xdr:cNvPr id="321" name="フローチャート: 判断 320"/>
        <xdr:cNvSpPr/>
      </xdr:nvSpPr>
      <xdr:spPr>
        <a:xfrm>
          <a:off x="4584700" y="173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168275</xdr:rowOff>
    </xdr:from>
    <xdr:to>
      <xdr:col>20</xdr:col>
      <xdr:colOff>38100</xdr:colOff>
      <xdr:row>102</xdr:row>
      <xdr:rowOff>98425</xdr:rowOff>
    </xdr:to>
    <xdr:sp macro="" textlink="">
      <xdr:nvSpPr>
        <xdr:cNvPr id="322" name="フローチャート: 判断 321"/>
        <xdr:cNvSpPr/>
      </xdr:nvSpPr>
      <xdr:spPr>
        <a:xfrm>
          <a:off x="374650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34925</xdr:rowOff>
    </xdr:from>
    <xdr:to>
      <xdr:col>24</xdr:col>
      <xdr:colOff>114300</xdr:colOff>
      <xdr:row>107</xdr:row>
      <xdr:rowOff>136525</xdr:rowOff>
    </xdr:to>
    <xdr:sp macro="" textlink="">
      <xdr:nvSpPr>
        <xdr:cNvPr id="328" name="楕円 327"/>
        <xdr:cNvSpPr/>
      </xdr:nvSpPr>
      <xdr:spPr>
        <a:xfrm>
          <a:off x="45847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121302</xdr:rowOff>
    </xdr:from>
    <xdr:ext cx="405111" cy="259045"/>
    <xdr:sp macro="" textlink="">
      <xdr:nvSpPr>
        <xdr:cNvPr id="329" name="【港湾・漁港】&#10;有形固定資産減価償却率該当値テキスト"/>
        <xdr:cNvSpPr txBox="1"/>
      </xdr:nvSpPr>
      <xdr:spPr>
        <a:xfrm>
          <a:off x="4673600" y="182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143511</xdr:rowOff>
    </xdr:from>
    <xdr:to>
      <xdr:col>20</xdr:col>
      <xdr:colOff>38100</xdr:colOff>
      <xdr:row>108</xdr:row>
      <xdr:rowOff>73661</xdr:rowOff>
    </xdr:to>
    <xdr:sp macro="" textlink="">
      <xdr:nvSpPr>
        <xdr:cNvPr id="330" name="楕円 329"/>
        <xdr:cNvSpPr/>
      </xdr:nvSpPr>
      <xdr:spPr>
        <a:xfrm>
          <a:off x="3746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85725</xdr:rowOff>
    </xdr:from>
    <xdr:to>
      <xdr:col>24</xdr:col>
      <xdr:colOff>63500</xdr:colOff>
      <xdr:row>108</xdr:row>
      <xdr:rowOff>22861</xdr:rowOff>
    </xdr:to>
    <xdr:cxnSp macro="">
      <xdr:nvCxnSpPr>
        <xdr:cNvPr id="331" name="直線コネクタ 330"/>
        <xdr:cNvCxnSpPr/>
      </xdr:nvCxnSpPr>
      <xdr:spPr>
        <a:xfrm flipV="1">
          <a:off x="3797300" y="18430875"/>
          <a:ext cx="8382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114952</xdr:rowOff>
    </xdr:from>
    <xdr:ext cx="405111" cy="259045"/>
    <xdr:sp macro="" textlink="">
      <xdr:nvSpPr>
        <xdr:cNvPr id="332" name="n_1aveValue【港湾・漁港】&#10;有形固定資産減価償却率"/>
        <xdr:cNvSpPr txBox="1"/>
      </xdr:nvSpPr>
      <xdr:spPr>
        <a:xfrm>
          <a:off x="3582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64788</xdr:rowOff>
    </xdr:from>
    <xdr:ext cx="340478" cy="259045"/>
    <xdr:sp macro="" textlink="">
      <xdr:nvSpPr>
        <xdr:cNvPr id="333" name="n_1mainValue【港湾・漁港】&#10;有形固定資産減価償却率"/>
        <xdr:cNvSpPr txBox="1"/>
      </xdr:nvSpPr>
      <xdr:spPr>
        <a:xfrm>
          <a:off x="3614361" y="18581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45" name="テキスト ボックス 3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47" name="テキスト ボックス 34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49" name="テキスト ボックス 34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51" name="テキスト ボックス 35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53" name="テキスト ボックス 352"/>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55" name="テキスト ボックス 35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20059</xdr:rowOff>
    </xdr:from>
    <xdr:to>
      <xdr:col>54</xdr:col>
      <xdr:colOff>189865</xdr:colOff>
      <xdr:row>108</xdr:row>
      <xdr:rowOff>99670</xdr:rowOff>
    </xdr:to>
    <xdr:cxnSp macro="">
      <xdr:nvCxnSpPr>
        <xdr:cNvPr id="357" name="直線コネクタ 356"/>
        <xdr:cNvCxnSpPr/>
      </xdr:nvCxnSpPr>
      <xdr:spPr>
        <a:xfrm flipV="1">
          <a:off x="10476865" y="17165059"/>
          <a:ext cx="0" cy="145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103497</xdr:rowOff>
    </xdr:from>
    <xdr:ext cx="469744" cy="259045"/>
    <xdr:sp macro="" textlink="">
      <xdr:nvSpPr>
        <xdr:cNvPr id="358" name="【港湾・漁港】&#10;一人当たり有形固定資産（償却資産）額最小値テキスト"/>
        <xdr:cNvSpPr txBox="1"/>
      </xdr:nvSpPr>
      <xdr:spPr>
        <a:xfrm>
          <a:off x="10515600" y="186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99670</xdr:rowOff>
    </xdr:from>
    <xdr:to>
      <xdr:col>55</xdr:col>
      <xdr:colOff>88900</xdr:colOff>
      <xdr:row>108</xdr:row>
      <xdr:rowOff>99670</xdr:rowOff>
    </xdr:to>
    <xdr:cxnSp macro="">
      <xdr:nvCxnSpPr>
        <xdr:cNvPr id="359" name="直線コネクタ 358"/>
        <xdr:cNvCxnSpPr/>
      </xdr:nvCxnSpPr>
      <xdr:spPr>
        <a:xfrm>
          <a:off x="10388600" y="1861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138186</xdr:rowOff>
    </xdr:from>
    <xdr:ext cx="534377" cy="259045"/>
    <xdr:sp macro="" textlink="">
      <xdr:nvSpPr>
        <xdr:cNvPr id="360" name="【港湾・漁港】&#10;一人当たり有形固定資産（償却資産）額最大値テキスト"/>
        <xdr:cNvSpPr txBox="1"/>
      </xdr:nvSpPr>
      <xdr:spPr>
        <a:xfrm>
          <a:off x="10515600" y="16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20059</xdr:rowOff>
    </xdr:from>
    <xdr:to>
      <xdr:col>55</xdr:col>
      <xdr:colOff>88900</xdr:colOff>
      <xdr:row>100</xdr:row>
      <xdr:rowOff>20059</xdr:rowOff>
    </xdr:to>
    <xdr:cxnSp macro="">
      <xdr:nvCxnSpPr>
        <xdr:cNvPr id="361" name="直線コネクタ 360"/>
        <xdr:cNvCxnSpPr/>
      </xdr:nvCxnSpPr>
      <xdr:spPr>
        <a:xfrm>
          <a:off x="10388600" y="171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14082</xdr:rowOff>
    </xdr:from>
    <xdr:ext cx="534377" cy="259045"/>
    <xdr:sp macro="" textlink="">
      <xdr:nvSpPr>
        <xdr:cNvPr id="362" name="【港湾・漁港】&#10;一人当たり有形固定資産（償却資産）額平均値テキスト"/>
        <xdr:cNvSpPr txBox="1"/>
      </xdr:nvSpPr>
      <xdr:spPr>
        <a:xfrm>
          <a:off x="10515600" y="17673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162655</xdr:rowOff>
    </xdr:from>
    <xdr:to>
      <xdr:col>55</xdr:col>
      <xdr:colOff>50800</xdr:colOff>
      <xdr:row>104</xdr:row>
      <xdr:rowOff>92805</xdr:rowOff>
    </xdr:to>
    <xdr:sp macro="" textlink="">
      <xdr:nvSpPr>
        <xdr:cNvPr id="363" name="フローチャート: 判断 362"/>
        <xdr:cNvSpPr/>
      </xdr:nvSpPr>
      <xdr:spPr>
        <a:xfrm>
          <a:off x="10426700" y="1782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149320</xdr:rowOff>
    </xdr:from>
    <xdr:to>
      <xdr:col>50</xdr:col>
      <xdr:colOff>165100</xdr:colOff>
      <xdr:row>103</xdr:row>
      <xdr:rowOff>79470</xdr:rowOff>
    </xdr:to>
    <xdr:sp macro="" textlink="">
      <xdr:nvSpPr>
        <xdr:cNvPr id="364" name="フローチャート: 判断 363"/>
        <xdr:cNvSpPr/>
      </xdr:nvSpPr>
      <xdr:spPr>
        <a:xfrm>
          <a:off x="9588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48870</xdr:rowOff>
    </xdr:from>
    <xdr:to>
      <xdr:col>55</xdr:col>
      <xdr:colOff>50800</xdr:colOff>
      <xdr:row>108</xdr:row>
      <xdr:rowOff>150470</xdr:rowOff>
    </xdr:to>
    <xdr:sp macro="" textlink="">
      <xdr:nvSpPr>
        <xdr:cNvPr id="370" name="楕円 369"/>
        <xdr:cNvSpPr/>
      </xdr:nvSpPr>
      <xdr:spPr>
        <a:xfrm>
          <a:off x="10426700" y="185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135247</xdr:rowOff>
    </xdr:from>
    <xdr:ext cx="469744" cy="259045"/>
    <xdr:sp macro="" textlink="">
      <xdr:nvSpPr>
        <xdr:cNvPr id="371" name="【港湾・漁港】&#10;一人当たり有形固定資産（償却資産）額該当値テキスト"/>
        <xdr:cNvSpPr txBox="1"/>
      </xdr:nvSpPr>
      <xdr:spPr>
        <a:xfrm>
          <a:off x="10515600" y="184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51575</xdr:rowOff>
    </xdr:from>
    <xdr:to>
      <xdr:col>50</xdr:col>
      <xdr:colOff>165100</xdr:colOff>
      <xdr:row>108</xdr:row>
      <xdr:rowOff>153175</xdr:rowOff>
    </xdr:to>
    <xdr:sp macro="" textlink="">
      <xdr:nvSpPr>
        <xdr:cNvPr id="372" name="楕円 371"/>
        <xdr:cNvSpPr/>
      </xdr:nvSpPr>
      <xdr:spPr>
        <a:xfrm>
          <a:off x="9588500" y="185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99670</xdr:rowOff>
    </xdr:from>
    <xdr:to>
      <xdr:col>55</xdr:col>
      <xdr:colOff>0</xdr:colOff>
      <xdr:row>108</xdr:row>
      <xdr:rowOff>102375</xdr:rowOff>
    </xdr:to>
    <xdr:cxnSp macro="">
      <xdr:nvCxnSpPr>
        <xdr:cNvPr id="373" name="直線コネクタ 372"/>
        <xdr:cNvCxnSpPr/>
      </xdr:nvCxnSpPr>
      <xdr:spPr>
        <a:xfrm flipV="1">
          <a:off x="9639300" y="18616270"/>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95997</xdr:rowOff>
    </xdr:from>
    <xdr:ext cx="534377" cy="259045"/>
    <xdr:sp macro="" textlink="">
      <xdr:nvSpPr>
        <xdr:cNvPr id="374" name="n_1aveValue【港湾・漁港】&#10;一人当たり有形固定資産（償却資産）額"/>
        <xdr:cNvSpPr txBox="1"/>
      </xdr:nvSpPr>
      <xdr:spPr>
        <a:xfrm>
          <a:off x="93594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144302</xdr:rowOff>
    </xdr:from>
    <xdr:ext cx="469744" cy="259045"/>
    <xdr:sp macro="" textlink="">
      <xdr:nvSpPr>
        <xdr:cNvPr id="375" name="n_1mainValue【港湾・漁港】&#10;一人当たり有形固定資産（償却資産）額"/>
        <xdr:cNvSpPr txBox="1"/>
      </xdr:nvSpPr>
      <xdr:spPr>
        <a:xfrm>
          <a:off x="9391728" y="1866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6" name="テキスト ボックス 3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8" name="テキスト ボックス 3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400" name="直線コネクタ 399"/>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401"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402" name="直線コネクタ 401"/>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403"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404" name="直線コネクタ 403"/>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05"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06" name="フローチャート: 判断 405"/>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407" name="フローチャート: 判断 406"/>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408" name="フローチャート: 判断 407"/>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14" name="楕円 413"/>
        <xdr:cNvSpPr/>
      </xdr:nvSpPr>
      <xdr:spPr>
        <a:xfrm>
          <a:off x="16268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29227</xdr:rowOff>
    </xdr:from>
    <xdr:ext cx="405111" cy="259045"/>
    <xdr:sp macro="" textlink="">
      <xdr:nvSpPr>
        <xdr:cNvPr id="415" name="【認定こども園・幼稚園・保育所】&#10;有形固定資産減価償却率該当値テキスト"/>
        <xdr:cNvSpPr txBox="1"/>
      </xdr:nvSpPr>
      <xdr:spPr>
        <a:xfrm>
          <a:off x="163576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34925</xdr:rowOff>
    </xdr:from>
    <xdr:to>
      <xdr:col>81</xdr:col>
      <xdr:colOff>101600</xdr:colOff>
      <xdr:row>36</xdr:row>
      <xdr:rowOff>136525</xdr:rowOff>
    </xdr:to>
    <xdr:sp macro="" textlink="">
      <xdr:nvSpPr>
        <xdr:cNvPr id="416" name="楕円 415"/>
        <xdr:cNvSpPr/>
      </xdr:nvSpPr>
      <xdr:spPr>
        <a:xfrm>
          <a:off x="15430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57150</xdr:rowOff>
    </xdr:from>
    <xdr:to>
      <xdr:col>85</xdr:col>
      <xdr:colOff>127000</xdr:colOff>
      <xdr:row>36</xdr:row>
      <xdr:rowOff>85725</xdr:rowOff>
    </xdr:to>
    <xdr:cxnSp macro="">
      <xdr:nvCxnSpPr>
        <xdr:cNvPr id="417" name="直線コネクタ 416"/>
        <xdr:cNvCxnSpPr/>
      </xdr:nvCxnSpPr>
      <xdr:spPr>
        <a:xfrm flipV="1">
          <a:off x="15481300" y="62293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418"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419"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153052</xdr:rowOff>
    </xdr:from>
    <xdr:ext cx="405111" cy="259045"/>
    <xdr:sp macro="" textlink="">
      <xdr:nvSpPr>
        <xdr:cNvPr id="420" name="n_1mainValue【認定こども園・幼稚園・保育所】&#10;有形固定資産減価償却率"/>
        <xdr:cNvSpPr txBox="1"/>
      </xdr:nvSpPr>
      <xdr:spPr>
        <a:xfrm>
          <a:off x="152660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442" name="直線コネクタ 441"/>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4" name="直線コネクタ 44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445"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446" name="直線コネクタ 445"/>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447"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48" name="フローチャート: 判断 44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49" name="フローチャート: 判断 448"/>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450" name="フローチャート: 判断 449"/>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xdr:rowOff>
    </xdr:from>
    <xdr:to>
      <xdr:col>116</xdr:col>
      <xdr:colOff>114300</xdr:colOff>
      <xdr:row>36</xdr:row>
      <xdr:rowOff>108712</xdr:rowOff>
    </xdr:to>
    <xdr:sp macro="" textlink="">
      <xdr:nvSpPr>
        <xdr:cNvPr id="456" name="楕円 455"/>
        <xdr:cNvSpPr/>
      </xdr:nvSpPr>
      <xdr:spPr>
        <a:xfrm>
          <a:off x="221107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29989</xdr:rowOff>
    </xdr:from>
    <xdr:ext cx="469744" cy="259045"/>
    <xdr:sp macro="" textlink="">
      <xdr:nvSpPr>
        <xdr:cNvPr id="457" name="【認定こども園・幼稚園・保育所】&#10;一人当たり面積該当値テキスト"/>
        <xdr:cNvSpPr txBox="1"/>
      </xdr:nvSpPr>
      <xdr:spPr>
        <a:xfrm>
          <a:off x="22199600" y="603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xdr:rowOff>
    </xdr:from>
    <xdr:to>
      <xdr:col>112</xdr:col>
      <xdr:colOff>38100</xdr:colOff>
      <xdr:row>36</xdr:row>
      <xdr:rowOff>104140</xdr:rowOff>
    </xdr:to>
    <xdr:sp macro="" textlink="">
      <xdr:nvSpPr>
        <xdr:cNvPr id="458" name="楕円 457"/>
        <xdr:cNvSpPr/>
      </xdr:nvSpPr>
      <xdr:spPr>
        <a:xfrm>
          <a:off x="2127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53340</xdr:rowOff>
    </xdr:from>
    <xdr:to>
      <xdr:col>116</xdr:col>
      <xdr:colOff>63500</xdr:colOff>
      <xdr:row>36</xdr:row>
      <xdr:rowOff>57912</xdr:rowOff>
    </xdr:to>
    <xdr:cxnSp macro="">
      <xdr:nvCxnSpPr>
        <xdr:cNvPr id="459" name="直線コネクタ 458"/>
        <xdr:cNvCxnSpPr/>
      </xdr:nvCxnSpPr>
      <xdr:spPr>
        <a:xfrm>
          <a:off x="21323300" y="62255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460"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461"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120667</xdr:rowOff>
    </xdr:from>
    <xdr:ext cx="469744" cy="259045"/>
    <xdr:sp macro="" textlink="">
      <xdr:nvSpPr>
        <xdr:cNvPr id="462" name="n_1mainValue【認定こども園・幼稚園・保育所】&#10;一人当たり面積"/>
        <xdr:cNvSpPr txBox="1"/>
      </xdr:nvSpPr>
      <xdr:spPr>
        <a:xfrm>
          <a:off x="21075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4" name="直線コネクタ 4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5" name="テキスト ボックス 47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6" name="直線コネクタ 4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7" name="テキスト ボックス 4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8" name="直線コネクタ 4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9" name="テキスト ボックス 4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0" name="直線コネクタ 4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1" name="テキスト ボックス 4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2" name="直線コネクタ 4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3" name="テキスト ボックス 4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4" name="直線コネクタ 4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5" name="テキスト ボックス 4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87" name="直線コネクタ 486"/>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88"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89" name="直線コネクタ 488"/>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90"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91" name="直線コネクタ 490"/>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492"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93" name="フローチャート: 判断 492"/>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94" name="フローチャート: 判断 493"/>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95" name="フローチャート: 判断 494"/>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01" name="楕円 500"/>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21607</xdr:rowOff>
    </xdr:from>
    <xdr:ext cx="405111" cy="259045"/>
    <xdr:sp macro="" textlink="">
      <xdr:nvSpPr>
        <xdr:cNvPr id="502" name="【学校施設】&#10;有形固定資産減価償却率該当値テキスト"/>
        <xdr:cNvSpPr txBox="1"/>
      </xdr:nvSpPr>
      <xdr:spPr>
        <a:xfrm>
          <a:off x="16357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03" name="楕円 502"/>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49530</xdr:rowOff>
    </xdr:to>
    <xdr:cxnSp macro="">
      <xdr:nvCxnSpPr>
        <xdr:cNvPr id="504" name="直線コネクタ 503"/>
        <xdr:cNvCxnSpPr/>
      </xdr:nvCxnSpPr>
      <xdr:spPr>
        <a:xfrm>
          <a:off x="15481300" y="10325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3827</xdr:rowOff>
    </xdr:from>
    <xdr:ext cx="405111" cy="259045"/>
    <xdr:sp macro="" textlink="">
      <xdr:nvSpPr>
        <xdr:cNvPr id="505"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506"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507" name="n_1main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534" name="直線コネクタ 533"/>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535"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536" name="直線コネクタ 535"/>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37"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38" name="直線コネクタ 53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539"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540" name="フローチャート: 判断 539"/>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41" name="フローチャート: 判断 540"/>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542" name="フローチャート: 判断 541"/>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74385</xdr:rowOff>
    </xdr:from>
    <xdr:to>
      <xdr:col>116</xdr:col>
      <xdr:colOff>114300</xdr:colOff>
      <xdr:row>59</xdr:row>
      <xdr:rowOff>4535</xdr:rowOff>
    </xdr:to>
    <xdr:sp macro="" textlink="">
      <xdr:nvSpPr>
        <xdr:cNvPr id="548" name="楕円 547"/>
        <xdr:cNvSpPr/>
      </xdr:nvSpPr>
      <xdr:spPr>
        <a:xfrm>
          <a:off x="221107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97262</xdr:rowOff>
    </xdr:from>
    <xdr:ext cx="469744" cy="259045"/>
    <xdr:sp macro="" textlink="">
      <xdr:nvSpPr>
        <xdr:cNvPr id="549" name="【学校施設】&#10;一人当たり面積該当値テキスト"/>
        <xdr:cNvSpPr txBox="1"/>
      </xdr:nvSpPr>
      <xdr:spPr>
        <a:xfrm>
          <a:off x="22199600" y="98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95069</xdr:rowOff>
    </xdr:from>
    <xdr:to>
      <xdr:col>112</xdr:col>
      <xdr:colOff>38100</xdr:colOff>
      <xdr:row>59</xdr:row>
      <xdr:rowOff>25219</xdr:rowOff>
    </xdr:to>
    <xdr:sp macro="" textlink="">
      <xdr:nvSpPr>
        <xdr:cNvPr id="550" name="楕円 549"/>
        <xdr:cNvSpPr/>
      </xdr:nvSpPr>
      <xdr:spPr>
        <a:xfrm>
          <a:off x="21272500" y="100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125185</xdr:rowOff>
    </xdr:from>
    <xdr:to>
      <xdr:col>116</xdr:col>
      <xdr:colOff>63500</xdr:colOff>
      <xdr:row>58</xdr:row>
      <xdr:rowOff>145869</xdr:rowOff>
    </xdr:to>
    <xdr:cxnSp macro="">
      <xdr:nvCxnSpPr>
        <xdr:cNvPr id="551" name="直線コネクタ 550"/>
        <xdr:cNvCxnSpPr/>
      </xdr:nvCxnSpPr>
      <xdr:spPr>
        <a:xfrm flipV="1">
          <a:off x="21323300" y="1006928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52" name="n_1aveValue【学校施設】&#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553"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41746</xdr:rowOff>
    </xdr:from>
    <xdr:ext cx="469744" cy="259045"/>
    <xdr:sp macro="" textlink="">
      <xdr:nvSpPr>
        <xdr:cNvPr id="554" name="n_1mainValue【学校施設】&#10;一人当たり面積"/>
        <xdr:cNvSpPr txBox="1"/>
      </xdr:nvSpPr>
      <xdr:spPr>
        <a:xfrm>
          <a:off x="21075727" y="981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3" name="テキスト ボックス 5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4" name="直線コネクタ 5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5" name="テキスト ボックス 5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6" name="直線コネクタ 5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7" name="テキスト ボックス 5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8" name="直線コネクタ 5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9" name="テキスト ボックス 5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0" name="直線コネクタ 5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1" name="テキスト ボックス 5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2" name="直線コネクタ 5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3" name="テキスト ボックス 5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4" name="直線コネクタ 5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5" name="テキスト ボックス 5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7" name="テキスト ボックス 5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79" name="直線コネクタ 578"/>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80"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81" name="直線コネクタ 580"/>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3" name="直線コネクタ 58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84"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85" name="フローチャート: 判断 584"/>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86" name="フローチャート: 判断 585"/>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87" name="フローチャート: 判断 586"/>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82550</xdr:rowOff>
    </xdr:from>
    <xdr:to>
      <xdr:col>85</xdr:col>
      <xdr:colOff>177800</xdr:colOff>
      <xdr:row>80</xdr:row>
      <xdr:rowOff>12700</xdr:rowOff>
    </xdr:to>
    <xdr:sp macro="" textlink="">
      <xdr:nvSpPr>
        <xdr:cNvPr id="593" name="楕円 592"/>
        <xdr:cNvSpPr/>
      </xdr:nvSpPr>
      <xdr:spPr>
        <a:xfrm>
          <a:off x="16268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105427</xdr:rowOff>
    </xdr:from>
    <xdr:ext cx="405111" cy="259045"/>
    <xdr:sp macro="" textlink="">
      <xdr:nvSpPr>
        <xdr:cNvPr id="594" name="【児童館】&#10;有形固定資産減価償却率該当値テキスト"/>
        <xdr:cNvSpPr txBox="1"/>
      </xdr:nvSpPr>
      <xdr:spPr>
        <a:xfrm>
          <a:off x="16357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122555</xdr:rowOff>
    </xdr:from>
    <xdr:to>
      <xdr:col>81</xdr:col>
      <xdr:colOff>101600</xdr:colOff>
      <xdr:row>80</xdr:row>
      <xdr:rowOff>52705</xdr:rowOff>
    </xdr:to>
    <xdr:sp macro="" textlink="">
      <xdr:nvSpPr>
        <xdr:cNvPr id="595" name="楕円 594"/>
        <xdr:cNvSpPr/>
      </xdr:nvSpPr>
      <xdr:spPr>
        <a:xfrm>
          <a:off x="15430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133350</xdr:rowOff>
    </xdr:from>
    <xdr:to>
      <xdr:col>85</xdr:col>
      <xdr:colOff>127000</xdr:colOff>
      <xdr:row>80</xdr:row>
      <xdr:rowOff>1905</xdr:rowOff>
    </xdr:to>
    <xdr:cxnSp macro="">
      <xdr:nvCxnSpPr>
        <xdr:cNvPr id="596" name="直線コネクタ 595"/>
        <xdr:cNvCxnSpPr/>
      </xdr:nvCxnSpPr>
      <xdr:spPr>
        <a:xfrm flipV="1">
          <a:off x="15481300" y="136779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97"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50182</xdr:rowOff>
    </xdr:from>
    <xdr:ext cx="405111" cy="259045"/>
    <xdr:sp macro="" textlink="">
      <xdr:nvSpPr>
        <xdr:cNvPr id="598" name="n_2aveValue【児童館】&#10;有形固定資産減価償却率"/>
        <xdr:cNvSpPr txBox="1"/>
      </xdr:nvSpPr>
      <xdr:spPr>
        <a:xfrm>
          <a:off x="14389744"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69232</xdr:rowOff>
    </xdr:from>
    <xdr:ext cx="405111" cy="259045"/>
    <xdr:sp macro="" textlink="">
      <xdr:nvSpPr>
        <xdr:cNvPr id="599" name="n_1mainValue【児童館】&#10;有形固定資産減価償却率"/>
        <xdr:cNvSpPr txBox="1"/>
      </xdr:nvSpPr>
      <xdr:spPr>
        <a:xfrm>
          <a:off x="152660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623" name="直線コネクタ 622"/>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24"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25" name="直線コネクタ 62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26"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27" name="直線コネクタ 626"/>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28"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29" name="フローチャート: 判断 62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30" name="フローチャート: 判断 62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631" name="フローチャート: 判断 630"/>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37" name="楕円 636"/>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38"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39" name="楕円 638"/>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40" name="直線コネクタ 639"/>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41"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42"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43"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4" name="テキスト ボックス 6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55" name="直線コネクタ 654"/>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56" name="テキスト ボックス 655"/>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57" name="直線コネクタ 656"/>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58" name="テキスト ボックス 657"/>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59" name="直線コネクタ 658"/>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60" name="テキスト ボックス 659"/>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63" name="直線コネクタ 662"/>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64" name="テキスト ボックス 663"/>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65" name="直線コネクタ 664"/>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66" name="テキスト ボックス 665"/>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67" name="直線コネクタ 666"/>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68" name="テキスト ボックス 667"/>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72" name="直線コネクタ 671"/>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73"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74" name="直線コネクタ 673"/>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75"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76" name="直線コネクタ 675"/>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77"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78" name="フローチャート: 判断 677"/>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79" name="フローチャート: 判断 678"/>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80" name="フローチャート: 判断 679"/>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113982</xdr:rowOff>
    </xdr:from>
    <xdr:to>
      <xdr:col>85</xdr:col>
      <xdr:colOff>177800</xdr:colOff>
      <xdr:row>105</xdr:row>
      <xdr:rowOff>44132</xdr:rowOff>
    </xdr:to>
    <xdr:sp macro="" textlink="">
      <xdr:nvSpPr>
        <xdr:cNvPr id="686" name="楕円 685"/>
        <xdr:cNvSpPr/>
      </xdr:nvSpPr>
      <xdr:spPr>
        <a:xfrm>
          <a:off x="16268700" y="1794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136859</xdr:rowOff>
    </xdr:from>
    <xdr:ext cx="405111" cy="259045"/>
    <xdr:sp macro="" textlink="">
      <xdr:nvSpPr>
        <xdr:cNvPr id="687" name="【公民館】&#10;有形固定資産減価償却率該当値テキスト"/>
        <xdr:cNvSpPr txBox="1"/>
      </xdr:nvSpPr>
      <xdr:spPr>
        <a:xfrm>
          <a:off x="16357600" y="1779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688" name="楕円 687"/>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104</xdr:row>
      <xdr:rowOff>164782</xdr:rowOff>
    </xdr:to>
    <xdr:cxnSp macro="">
      <xdr:nvCxnSpPr>
        <xdr:cNvPr id="689" name="直線コネクタ 688"/>
        <xdr:cNvCxnSpPr/>
      </xdr:nvCxnSpPr>
      <xdr:spPr>
        <a:xfrm>
          <a:off x="15481300" y="17964150"/>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690"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691"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692" name="n_1mainValue【公民館】&#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716" name="直線コネクタ 715"/>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17"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18" name="直線コネクタ 717"/>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719"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720" name="直線コネクタ 719"/>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21"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22" name="フローチャート: 判断 72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23" name="フローチャート: 判断 722"/>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24" name="フローチャート: 判断 723"/>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139700</xdr:rowOff>
    </xdr:from>
    <xdr:to>
      <xdr:col>116</xdr:col>
      <xdr:colOff>114300</xdr:colOff>
      <xdr:row>101</xdr:row>
      <xdr:rowOff>69850</xdr:rowOff>
    </xdr:to>
    <xdr:sp macro="" textlink="">
      <xdr:nvSpPr>
        <xdr:cNvPr id="730" name="楕円 729"/>
        <xdr:cNvSpPr/>
      </xdr:nvSpPr>
      <xdr:spPr>
        <a:xfrm>
          <a:off x="22110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69867</xdr:rowOff>
    </xdr:from>
    <xdr:ext cx="469744" cy="259045"/>
    <xdr:sp macro="" textlink="">
      <xdr:nvSpPr>
        <xdr:cNvPr id="731" name="【公民館】&#10;一人当たり面積該当値テキスト"/>
        <xdr:cNvSpPr txBox="1"/>
      </xdr:nvSpPr>
      <xdr:spPr>
        <a:xfrm>
          <a:off x="22199600" y="1721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105411</xdr:rowOff>
    </xdr:from>
    <xdr:to>
      <xdr:col>112</xdr:col>
      <xdr:colOff>38100</xdr:colOff>
      <xdr:row>102</xdr:row>
      <xdr:rowOff>35561</xdr:rowOff>
    </xdr:to>
    <xdr:sp macro="" textlink="">
      <xdr:nvSpPr>
        <xdr:cNvPr id="732" name="楕円 731"/>
        <xdr:cNvSpPr/>
      </xdr:nvSpPr>
      <xdr:spPr>
        <a:xfrm>
          <a:off x="21272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19050</xdr:rowOff>
    </xdr:from>
    <xdr:to>
      <xdr:col>116</xdr:col>
      <xdr:colOff>63500</xdr:colOff>
      <xdr:row>101</xdr:row>
      <xdr:rowOff>156211</xdr:rowOff>
    </xdr:to>
    <xdr:cxnSp macro="">
      <xdr:nvCxnSpPr>
        <xdr:cNvPr id="733" name="直線コネクタ 732"/>
        <xdr:cNvCxnSpPr/>
      </xdr:nvCxnSpPr>
      <xdr:spPr>
        <a:xfrm flipV="1">
          <a:off x="21323300" y="173355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34"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35"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52088</xdr:rowOff>
    </xdr:from>
    <xdr:ext cx="469744" cy="259045"/>
    <xdr:sp macro="" textlink="">
      <xdr:nvSpPr>
        <xdr:cNvPr id="736" name="n_1mainValue【公民館】&#10;一人当たり面積"/>
        <xdr:cNvSpPr txBox="1"/>
      </xdr:nvSpPr>
      <xdr:spPr>
        <a:xfrm>
          <a:off x="210757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ほとんどの類型において、有形固定資産減価償却率は類似団体平均と同等であるが、認定子ども園・幼稚園・保育所及び児童館については、大きく類似団体平均を上回っている。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認定子ども園・幼稚園・保育所については、昭和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年代に高度経済成長に伴う保育ニーズの高まりに合わせて整備されており、老朽化が顕著であるとともに一人当たり面積も大きくなっている。平成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保育園再編基本構想を策定し、公私連携型方式等での建て替えや民間保育園の比率を増やしていく等、保育園の再編を行い、老朽化対策や適正配置を進めており、維持管理に係る経費等の増加に留意しつつ、引き続き、ニーズに応える子育て環境の整備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児童館についても、建築から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年近く経過したものが多く、建て替えも含めた老朽化対策に取り組んでいく必要がある。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71" name="楕円 70"/>
        <xdr:cNvSpPr/>
      </xdr:nvSpPr>
      <xdr:spPr>
        <a:xfrm>
          <a:off x="4584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41746</xdr:rowOff>
    </xdr:from>
    <xdr:ext cx="405111" cy="259045"/>
    <xdr:sp macro="" textlink="">
      <xdr:nvSpPr>
        <xdr:cNvPr id="72" name="【図書館】&#10;有形固定資産減価償却率該当値テキスト"/>
        <xdr:cNvSpPr txBox="1"/>
      </xdr:nvSpPr>
      <xdr:spPr>
        <a:xfrm>
          <a:off x="4673600" y="638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3" name="楕円 72"/>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69669</xdr:rowOff>
    </xdr:from>
    <xdr:to>
      <xdr:col>24</xdr:col>
      <xdr:colOff>63500</xdr:colOff>
      <xdr:row>38</xdr:row>
      <xdr:rowOff>100693</xdr:rowOff>
    </xdr:to>
    <xdr:cxnSp macro="">
      <xdr:nvCxnSpPr>
        <xdr:cNvPr id="74" name="直線コネクタ 73"/>
        <xdr:cNvCxnSpPr/>
      </xdr:nvCxnSpPr>
      <xdr:spPr>
        <a:xfrm flipV="1">
          <a:off x="3797300" y="65847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110870</xdr:rowOff>
    </xdr:from>
    <xdr:ext cx="405111" cy="259045"/>
    <xdr:sp macro="" textlink="">
      <xdr:nvSpPr>
        <xdr:cNvPr id="75"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6"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142620</xdr:rowOff>
    </xdr:from>
    <xdr:ext cx="405111" cy="259045"/>
    <xdr:sp macro="" textlink="">
      <xdr:nvSpPr>
        <xdr:cNvPr id="77" name="n_1mainValue【図書館】&#10;有形固定資産減価償却率"/>
        <xdr:cNvSpPr txBox="1"/>
      </xdr:nvSpPr>
      <xdr:spPr>
        <a:xfrm>
          <a:off x="3582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08"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1" name="フローチャート: 判断 110"/>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14515</xdr:rowOff>
    </xdr:from>
    <xdr:to>
      <xdr:col>55</xdr:col>
      <xdr:colOff>50800</xdr:colOff>
      <xdr:row>40</xdr:row>
      <xdr:rowOff>116115</xdr:rowOff>
    </xdr:to>
    <xdr:sp macro="" textlink="">
      <xdr:nvSpPr>
        <xdr:cNvPr id="117" name="楕円 116"/>
        <xdr:cNvSpPr/>
      </xdr:nvSpPr>
      <xdr:spPr>
        <a:xfrm>
          <a:off x="104267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164392</xdr:rowOff>
    </xdr:from>
    <xdr:ext cx="469744" cy="259045"/>
    <xdr:sp macro="" textlink="">
      <xdr:nvSpPr>
        <xdr:cNvPr id="118" name="【図書館】&#10;一人当たり面積該当値テキスト"/>
        <xdr:cNvSpPr txBox="1"/>
      </xdr:nvSpPr>
      <xdr:spPr>
        <a:xfrm>
          <a:off x="10515600" y="68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14515</xdr:rowOff>
    </xdr:from>
    <xdr:to>
      <xdr:col>50</xdr:col>
      <xdr:colOff>165100</xdr:colOff>
      <xdr:row>40</xdr:row>
      <xdr:rowOff>116115</xdr:rowOff>
    </xdr:to>
    <xdr:sp macro="" textlink="">
      <xdr:nvSpPr>
        <xdr:cNvPr id="119" name="楕円 118"/>
        <xdr:cNvSpPr/>
      </xdr:nvSpPr>
      <xdr:spPr>
        <a:xfrm>
          <a:off x="9588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65315</xdr:rowOff>
    </xdr:from>
    <xdr:to>
      <xdr:col>55</xdr:col>
      <xdr:colOff>0</xdr:colOff>
      <xdr:row>40</xdr:row>
      <xdr:rowOff>65315</xdr:rowOff>
    </xdr:to>
    <xdr:cxnSp macro="">
      <xdr:nvCxnSpPr>
        <xdr:cNvPr id="120" name="直線コネクタ 119"/>
        <xdr:cNvCxnSpPr/>
      </xdr:nvCxnSpPr>
      <xdr:spPr>
        <a:xfrm>
          <a:off x="9639300" y="6923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1"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2"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107242</xdr:rowOff>
    </xdr:from>
    <xdr:ext cx="469744" cy="259045"/>
    <xdr:sp macro="" textlink="">
      <xdr:nvSpPr>
        <xdr:cNvPr id="123" name="n_1mainValue【図書館】&#10;一人当たり面積"/>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4"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57" name="フローチャート: 判断 156"/>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76563</xdr:rowOff>
    </xdr:from>
    <xdr:to>
      <xdr:col>24</xdr:col>
      <xdr:colOff>114300</xdr:colOff>
      <xdr:row>58</xdr:row>
      <xdr:rowOff>6713</xdr:rowOff>
    </xdr:to>
    <xdr:sp macro="" textlink="">
      <xdr:nvSpPr>
        <xdr:cNvPr id="163" name="楕円 162"/>
        <xdr:cNvSpPr/>
      </xdr:nvSpPr>
      <xdr:spPr>
        <a:xfrm>
          <a:off x="45847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99440</xdr:rowOff>
    </xdr:from>
    <xdr:ext cx="405111" cy="259045"/>
    <xdr:sp macro="" textlink="">
      <xdr:nvSpPr>
        <xdr:cNvPr id="164" name="【体育館・プール】&#10;有形固定資産減価償却率該当値テキスト"/>
        <xdr:cNvSpPr txBox="1"/>
      </xdr:nvSpPr>
      <xdr:spPr>
        <a:xfrm>
          <a:off x="4673600" y="970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96157</xdr:rowOff>
    </xdr:from>
    <xdr:to>
      <xdr:col>20</xdr:col>
      <xdr:colOff>38100</xdr:colOff>
      <xdr:row>58</xdr:row>
      <xdr:rowOff>26307</xdr:rowOff>
    </xdr:to>
    <xdr:sp macro="" textlink="">
      <xdr:nvSpPr>
        <xdr:cNvPr id="165" name="楕円 164"/>
        <xdr:cNvSpPr/>
      </xdr:nvSpPr>
      <xdr:spPr>
        <a:xfrm>
          <a:off x="3746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127363</xdr:rowOff>
    </xdr:from>
    <xdr:to>
      <xdr:col>24</xdr:col>
      <xdr:colOff>63500</xdr:colOff>
      <xdr:row>57</xdr:row>
      <xdr:rowOff>146957</xdr:rowOff>
    </xdr:to>
    <xdr:cxnSp macro="">
      <xdr:nvCxnSpPr>
        <xdr:cNvPr id="166" name="直線コネクタ 165"/>
        <xdr:cNvCxnSpPr/>
      </xdr:nvCxnSpPr>
      <xdr:spPr>
        <a:xfrm flipV="1">
          <a:off x="3797300" y="99000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67"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68"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42834</xdr:rowOff>
    </xdr:from>
    <xdr:ext cx="405111" cy="259045"/>
    <xdr:sp macro="" textlink="">
      <xdr:nvSpPr>
        <xdr:cNvPr id="169" name="n_1mainValue【体育館・プール】&#10;有形固定資産減価償却率"/>
        <xdr:cNvSpPr txBox="1"/>
      </xdr:nvSpPr>
      <xdr:spPr>
        <a:xfrm>
          <a:off x="35820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96"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199" name="フローチャート: 判断 198"/>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150368</xdr:rowOff>
    </xdr:from>
    <xdr:to>
      <xdr:col>55</xdr:col>
      <xdr:colOff>50800</xdr:colOff>
      <xdr:row>59</xdr:row>
      <xdr:rowOff>80518</xdr:rowOff>
    </xdr:to>
    <xdr:sp macro="" textlink="">
      <xdr:nvSpPr>
        <xdr:cNvPr id="205" name="楕円 204"/>
        <xdr:cNvSpPr/>
      </xdr:nvSpPr>
      <xdr:spPr>
        <a:xfrm>
          <a:off x="104267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1795</xdr:rowOff>
    </xdr:from>
    <xdr:ext cx="469744" cy="259045"/>
    <xdr:sp macro="" textlink="">
      <xdr:nvSpPr>
        <xdr:cNvPr id="206" name="【体育館・プール】&#10;一人当たり面積該当値テキスト"/>
        <xdr:cNvSpPr txBox="1"/>
      </xdr:nvSpPr>
      <xdr:spPr>
        <a:xfrm>
          <a:off x="10515600" y="994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104648</xdr:rowOff>
    </xdr:from>
    <xdr:to>
      <xdr:col>50</xdr:col>
      <xdr:colOff>165100</xdr:colOff>
      <xdr:row>59</xdr:row>
      <xdr:rowOff>34798</xdr:rowOff>
    </xdr:to>
    <xdr:sp macro="" textlink="">
      <xdr:nvSpPr>
        <xdr:cNvPr id="207" name="楕円 206"/>
        <xdr:cNvSpPr/>
      </xdr:nvSpPr>
      <xdr:spPr>
        <a:xfrm>
          <a:off x="9588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155448</xdr:rowOff>
    </xdr:from>
    <xdr:to>
      <xdr:col>55</xdr:col>
      <xdr:colOff>0</xdr:colOff>
      <xdr:row>59</xdr:row>
      <xdr:rowOff>29718</xdr:rowOff>
    </xdr:to>
    <xdr:cxnSp macro="">
      <xdr:nvCxnSpPr>
        <xdr:cNvPr id="208" name="直線コネクタ 207"/>
        <xdr:cNvCxnSpPr/>
      </xdr:nvCxnSpPr>
      <xdr:spPr>
        <a:xfrm>
          <a:off x="9639300" y="100995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09"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10"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51325</xdr:rowOff>
    </xdr:from>
    <xdr:ext cx="469744" cy="259045"/>
    <xdr:sp macro="" textlink="">
      <xdr:nvSpPr>
        <xdr:cNvPr id="211" name="n_1main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38" name="直線コネクタ 237"/>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41"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42" name="直線コネクタ 241"/>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43"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44" name="フローチャート: 判断 24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45" name="フローチャート: 判断 244"/>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46" name="フローチャート: 判断 245"/>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62412</xdr:rowOff>
    </xdr:from>
    <xdr:to>
      <xdr:col>24</xdr:col>
      <xdr:colOff>114300</xdr:colOff>
      <xdr:row>78</xdr:row>
      <xdr:rowOff>164012</xdr:rowOff>
    </xdr:to>
    <xdr:sp macro="" textlink="">
      <xdr:nvSpPr>
        <xdr:cNvPr id="252" name="楕円 251"/>
        <xdr:cNvSpPr/>
      </xdr:nvSpPr>
      <xdr:spPr>
        <a:xfrm>
          <a:off x="45847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85289</xdr:rowOff>
    </xdr:from>
    <xdr:ext cx="405111" cy="259045"/>
    <xdr:sp macro="" textlink="">
      <xdr:nvSpPr>
        <xdr:cNvPr id="253" name="【福祉施設】&#10;有形固定資産減価償却率該当値テキスト"/>
        <xdr:cNvSpPr txBox="1"/>
      </xdr:nvSpPr>
      <xdr:spPr>
        <a:xfrm>
          <a:off x="4673600" y="1328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144055</xdr:rowOff>
    </xdr:from>
    <xdr:to>
      <xdr:col>20</xdr:col>
      <xdr:colOff>38100</xdr:colOff>
      <xdr:row>79</xdr:row>
      <xdr:rowOff>74205</xdr:rowOff>
    </xdr:to>
    <xdr:sp macro="" textlink="">
      <xdr:nvSpPr>
        <xdr:cNvPr id="254" name="楕円 253"/>
        <xdr:cNvSpPr/>
      </xdr:nvSpPr>
      <xdr:spPr>
        <a:xfrm>
          <a:off x="3746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113212</xdr:rowOff>
    </xdr:from>
    <xdr:to>
      <xdr:col>24</xdr:col>
      <xdr:colOff>63500</xdr:colOff>
      <xdr:row>79</xdr:row>
      <xdr:rowOff>23405</xdr:rowOff>
    </xdr:to>
    <xdr:cxnSp macro="">
      <xdr:nvCxnSpPr>
        <xdr:cNvPr id="255" name="直線コネクタ 254"/>
        <xdr:cNvCxnSpPr/>
      </xdr:nvCxnSpPr>
      <xdr:spPr>
        <a:xfrm flipV="1">
          <a:off x="3797300" y="1348631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256"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113591</xdr:rowOff>
    </xdr:from>
    <xdr:ext cx="405111" cy="259045"/>
    <xdr:sp macro="" textlink="">
      <xdr:nvSpPr>
        <xdr:cNvPr id="257"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90732</xdr:rowOff>
    </xdr:from>
    <xdr:ext cx="405111" cy="259045"/>
    <xdr:sp macro="" textlink="">
      <xdr:nvSpPr>
        <xdr:cNvPr id="258" name="n_1mainValue【福祉施設】&#10;有形固定資産減価償却率"/>
        <xdr:cNvSpPr txBox="1"/>
      </xdr:nvSpPr>
      <xdr:spPr>
        <a:xfrm>
          <a:off x="35820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84" name="直線コネクタ 283"/>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85"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86" name="直線コネクタ 285"/>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87"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88" name="直線コネクタ 287"/>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289" name="【福祉施設】&#10;一人当たり面積平均値テキスト"/>
        <xdr:cNvSpPr txBox="1"/>
      </xdr:nvSpPr>
      <xdr:spPr>
        <a:xfrm>
          <a:off x="1051560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90" name="フローチャート: 判断 289"/>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91" name="フローチャート: 判断 290"/>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292" name="フローチャート: 判断 291"/>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298" name="楕円 297"/>
        <xdr:cNvSpPr/>
      </xdr:nvSpPr>
      <xdr:spPr>
        <a:xfrm>
          <a:off x="10426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106334</xdr:rowOff>
    </xdr:from>
    <xdr:ext cx="469744" cy="259045"/>
    <xdr:sp macro="" textlink="">
      <xdr:nvSpPr>
        <xdr:cNvPr id="299" name="【福祉施設】&#10;一人当たり面積該当値テキスト"/>
        <xdr:cNvSpPr txBox="1"/>
      </xdr:nvSpPr>
      <xdr:spPr>
        <a:xfrm>
          <a:off x="10515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00" name="楕円 299"/>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01" name="直線コネクタ 300"/>
        <xdr:cNvCxnSpPr/>
      </xdr:nvCxnSpPr>
      <xdr:spPr>
        <a:xfrm>
          <a:off x="9639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56441</xdr:rowOff>
    </xdr:from>
    <xdr:ext cx="469744" cy="259045"/>
    <xdr:sp macro="" textlink="">
      <xdr:nvSpPr>
        <xdr:cNvPr id="302"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03"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04" name="n_1mainValue【福祉施設】&#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6" name="直線コネクタ 3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7" name="テキスト ボックス 3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8" name="直線コネクタ 3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9" name="テキスト ボックス 3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0" name="直線コネクタ 3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1" name="テキスト ボックス 3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2" name="直線コネクタ 3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3" name="テキスト ボックス 32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27" name="直線コネクタ 326"/>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28"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29" name="直線コネクタ 328"/>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30"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31" name="直線コネクタ 330"/>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332" name="【市民会館】&#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33" name="フローチャート: 判断 332"/>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4" name="フローチャート: 判断 33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35" name="フローチャート: 判断 334"/>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2539</xdr:rowOff>
    </xdr:from>
    <xdr:to>
      <xdr:col>24</xdr:col>
      <xdr:colOff>114300</xdr:colOff>
      <xdr:row>106</xdr:row>
      <xdr:rowOff>104139</xdr:rowOff>
    </xdr:to>
    <xdr:sp macro="" textlink="">
      <xdr:nvSpPr>
        <xdr:cNvPr id="341" name="楕円 340"/>
        <xdr:cNvSpPr/>
      </xdr:nvSpPr>
      <xdr:spPr>
        <a:xfrm>
          <a:off x="4584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88916</xdr:rowOff>
    </xdr:from>
    <xdr:ext cx="405111" cy="259045"/>
    <xdr:sp macro="" textlink="">
      <xdr:nvSpPr>
        <xdr:cNvPr id="342" name="【市民会館】&#10;有形固定資産減価償却率該当値テキスト"/>
        <xdr:cNvSpPr txBox="1"/>
      </xdr:nvSpPr>
      <xdr:spPr>
        <a:xfrm>
          <a:off x="4673600"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27687</xdr:rowOff>
    </xdr:from>
    <xdr:to>
      <xdr:col>20</xdr:col>
      <xdr:colOff>38100</xdr:colOff>
      <xdr:row>106</xdr:row>
      <xdr:rowOff>129287</xdr:rowOff>
    </xdr:to>
    <xdr:sp macro="" textlink="">
      <xdr:nvSpPr>
        <xdr:cNvPr id="343" name="楕円 342"/>
        <xdr:cNvSpPr/>
      </xdr:nvSpPr>
      <xdr:spPr>
        <a:xfrm>
          <a:off x="3746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78487</xdr:rowOff>
    </xdr:to>
    <xdr:cxnSp macro="">
      <xdr:nvCxnSpPr>
        <xdr:cNvPr id="344" name="直線コネクタ 343"/>
        <xdr:cNvCxnSpPr/>
      </xdr:nvCxnSpPr>
      <xdr:spPr>
        <a:xfrm flipV="1">
          <a:off x="3797300" y="18227039"/>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45"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346"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120414</xdr:rowOff>
    </xdr:from>
    <xdr:ext cx="405111" cy="259045"/>
    <xdr:sp macro="" textlink="">
      <xdr:nvSpPr>
        <xdr:cNvPr id="347" name="n_1mainValue【市民会館】&#10;有形固定資産減価償却率"/>
        <xdr:cNvSpPr txBox="1"/>
      </xdr:nvSpPr>
      <xdr:spPr>
        <a:xfrm>
          <a:off x="3582044" y="182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8" name="テキスト ボックス 3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72" name="直線コネクタ 371"/>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73"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74" name="直線コネクタ 37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75"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76" name="直線コネクタ 375"/>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77"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78" name="フローチャート: 判断 377"/>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79" name="フローチャート: 判断 378"/>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380" name="フローチャート: 判断 379"/>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386" name="楕円 385"/>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60977</xdr:rowOff>
    </xdr:from>
    <xdr:ext cx="469744" cy="259045"/>
    <xdr:sp macro="" textlink="">
      <xdr:nvSpPr>
        <xdr:cNvPr id="387" name="【市民会館】&#10;一人当たり面積該当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388" name="楕円 387"/>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133350</xdr:rowOff>
    </xdr:to>
    <xdr:cxnSp macro="">
      <xdr:nvCxnSpPr>
        <xdr:cNvPr id="389" name="直線コネクタ 388"/>
        <xdr:cNvCxnSpPr/>
      </xdr:nvCxnSpPr>
      <xdr:spPr>
        <a:xfrm>
          <a:off x="9639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390"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391"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392"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3" name="テキスト ボックス 4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5" name="テキスト ボックス 4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3" name="テキスト ボックス 4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5" name="テキスト ボックス 4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17" name="直線コネクタ 416"/>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19" name="直線コネクタ 4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20"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21" name="直線コネクタ 420"/>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422" name="【一般廃棄物処理施設】&#10;有形固定資産減価償却率平均値テキスト"/>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23" name="フローチャート: 判断 422"/>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24" name="フローチャート: 判断 4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25" name="フローチャート: 判断 424"/>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31" name="楕円 430"/>
        <xdr:cNvSpPr/>
      </xdr:nvSpPr>
      <xdr:spPr>
        <a:xfrm>
          <a:off x="16268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160037</xdr:rowOff>
    </xdr:from>
    <xdr:ext cx="405111" cy="259045"/>
    <xdr:sp macro="" textlink="">
      <xdr:nvSpPr>
        <xdr:cNvPr id="432" name="【一般廃棄物処理施設】&#10;有形固定資産減価償却率該当値テキスト"/>
        <xdr:cNvSpPr txBox="1"/>
      </xdr:nvSpPr>
      <xdr:spPr>
        <a:xfrm>
          <a:off x="16357600"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433" name="楕円 432"/>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60960</xdr:rowOff>
    </xdr:from>
    <xdr:to>
      <xdr:col>85</xdr:col>
      <xdr:colOff>127000</xdr:colOff>
      <xdr:row>37</xdr:row>
      <xdr:rowOff>78105</xdr:rowOff>
    </xdr:to>
    <xdr:cxnSp macro="">
      <xdr:nvCxnSpPr>
        <xdr:cNvPr id="434" name="直線コネクタ 433"/>
        <xdr:cNvCxnSpPr/>
      </xdr:nvCxnSpPr>
      <xdr:spPr>
        <a:xfrm flipV="1">
          <a:off x="15481300" y="64046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435"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436"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120032</xdr:rowOff>
    </xdr:from>
    <xdr:ext cx="405111" cy="259045"/>
    <xdr:sp macro="" textlink="">
      <xdr:nvSpPr>
        <xdr:cNvPr id="437" name="n_1mainValue【一般廃棄物処理施設】&#10;有形固定資産減価償却率"/>
        <xdr:cNvSpPr txBox="1"/>
      </xdr:nvSpPr>
      <xdr:spPr>
        <a:xfrm>
          <a:off x="15266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9" name="テキスト ボックス 4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3" name="テキスト ボックス 4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5" name="テキスト ボックス 45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61" name="直線コネクタ 460"/>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62"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63" name="直線コネクタ 462"/>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64"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65" name="直線コネクタ 464"/>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66" name="【一般廃棄物処理施設】&#10;一人当たり有形固定資産（償却資産）額平均値テキスト"/>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67" name="フローチャート: 判断 466"/>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68" name="フローチャート: 判断 467"/>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69" name="フローチャート: 判断 468"/>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24562</xdr:rowOff>
    </xdr:from>
    <xdr:to>
      <xdr:col>116</xdr:col>
      <xdr:colOff>114300</xdr:colOff>
      <xdr:row>40</xdr:row>
      <xdr:rowOff>126162</xdr:rowOff>
    </xdr:to>
    <xdr:sp macro="" textlink="">
      <xdr:nvSpPr>
        <xdr:cNvPr id="475" name="楕円 474"/>
        <xdr:cNvSpPr/>
      </xdr:nvSpPr>
      <xdr:spPr>
        <a:xfrm>
          <a:off x="22110700" y="68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2989</xdr:rowOff>
    </xdr:from>
    <xdr:ext cx="534377" cy="259045"/>
    <xdr:sp macro="" textlink="">
      <xdr:nvSpPr>
        <xdr:cNvPr id="476" name="【一般廃棄物処理施設】&#10;一人当たり有形固定資産（償却資産）額該当値テキスト"/>
        <xdr:cNvSpPr txBox="1"/>
      </xdr:nvSpPr>
      <xdr:spPr>
        <a:xfrm>
          <a:off x="22199600" y="68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38575</xdr:rowOff>
    </xdr:from>
    <xdr:to>
      <xdr:col>112</xdr:col>
      <xdr:colOff>38100</xdr:colOff>
      <xdr:row>40</xdr:row>
      <xdr:rowOff>140175</xdr:rowOff>
    </xdr:to>
    <xdr:sp macro="" textlink="">
      <xdr:nvSpPr>
        <xdr:cNvPr id="477" name="楕円 476"/>
        <xdr:cNvSpPr/>
      </xdr:nvSpPr>
      <xdr:spPr>
        <a:xfrm>
          <a:off x="21272500" y="68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75362</xdr:rowOff>
    </xdr:from>
    <xdr:to>
      <xdr:col>116</xdr:col>
      <xdr:colOff>63500</xdr:colOff>
      <xdr:row>40</xdr:row>
      <xdr:rowOff>89375</xdr:rowOff>
    </xdr:to>
    <xdr:cxnSp macro="">
      <xdr:nvCxnSpPr>
        <xdr:cNvPr id="478" name="直線コネクタ 477"/>
        <xdr:cNvCxnSpPr/>
      </xdr:nvCxnSpPr>
      <xdr:spPr>
        <a:xfrm flipV="1">
          <a:off x="21323300" y="6933362"/>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49420</xdr:rowOff>
    </xdr:from>
    <xdr:ext cx="534377" cy="259045"/>
    <xdr:sp macro="" textlink="">
      <xdr:nvSpPr>
        <xdr:cNvPr id="479"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480"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131302</xdr:rowOff>
    </xdr:from>
    <xdr:ext cx="534377" cy="259045"/>
    <xdr:sp macro="" textlink="">
      <xdr:nvSpPr>
        <xdr:cNvPr id="481" name="n_1mainValue【一般廃棄物処理施設】&#10;一人当たり有形固定資産（償却資産）額"/>
        <xdr:cNvSpPr txBox="1"/>
      </xdr:nvSpPr>
      <xdr:spPr>
        <a:xfrm>
          <a:off x="21043411" y="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3" name="テキスト ボックス 4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3" name="テキスト ボックス 5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5" name="テキスト ボックス 5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07" name="直線コネクタ 50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9" name="直線コネクタ 50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1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11" name="直線コネクタ 51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12"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13" name="フローチャート: 判断 51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14" name="フローチャート: 判断 51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15" name="フローチャート: 判断 514"/>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34109</xdr:rowOff>
    </xdr:from>
    <xdr:to>
      <xdr:col>85</xdr:col>
      <xdr:colOff>177800</xdr:colOff>
      <xdr:row>59</xdr:row>
      <xdr:rowOff>135709</xdr:rowOff>
    </xdr:to>
    <xdr:sp macro="" textlink="">
      <xdr:nvSpPr>
        <xdr:cNvPr id="521" name="楕円 520"/>
        <xdr:cNvSpPr/>
      </xdr:nvSpPr>
      <xdr:spPr>
        <a:xfrm>
          <a:off x="162687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56986</xdr:rowOff>
    </xdr:from>
    <xdr:ext cx="405111" cy="259045"/>
    <xdr:sp macro="" textlink="">
      <xdr:nvSpPr>
        <xdr:cNvPr id="522" name="【保健センター・保健所】&#10;有形固定資産減価償却率該当値テキスト"/>
        <xdr:cNvSpPr txBox="1"/>
      </xdr:nvSpPr>
      <xdr:spPr>
        <a:xfrm>
          <a:off x="16357600" y="1000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48804</xdr:rowOff>
    </xdr:from>
    <xdr:to>
      <xdr:col>81</xdr:col>
      <xdr:colOff>101600</xdr:colOff>
      <xdr:row>59</xdr:row>
      <xdr:rowOff>150404</xdr:rowOff>
    </xdr:to>
    <xdr:sp macro="" textlink="">
      <xdr:nvSpPr>
        <xdr:cNvPr id="523" name="楕円 522"/>
        <xdr:cNvSpPr/>
      </xdr:nvSpPr>
      <xdr:spPr>
        <a:xfrm>
          <a:off x="15430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84909</xdr:rowOff>
    </xdr:from>
    <xdr:to>
      <xdr:col>85</xdr:col>
      <xdr:colOff>127000</xdr:colOff>
      <xdr:row>59</xdr:row>
      <xdr:rowOff>99604</xdr:rowOff>
    </xdr:to>
    <xdr:cxnSp macro="">
      <xdr:nvCxnSpPr>
        <xdr:cNvPr id="524" name="直線コネクタ 523"/>
        <xdr:cNvCxnSpPr/>
      </xdr:nvCxnSpPr>
      <xdr:spPr>
        <a:xfrm flipV="1">
          <a:off x="15481300" y="1020045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525"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65694</xdr:rowOff>
    </xdr:from>
    <xdr:ext cx="405111" cy="259045"/>
    <xdr:sp macro="" textlink="">
      <xdr:nvSpPr>
        <xdr:cNvPr id="526"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166931</xdr:rowOff>
    </xdr:from>
    <xdr:ext cx="405111" cy="259045"/>
    <xdr:sp macro="" textlink="">
      <xdr:nvSpPr>
        <xdr:cNvPr id="527" name="n_1mainValue【保健センター・保健所】&#10;有形固定資産減価償却率"/>
        <xdr:cNvSpPr txBox="1"/>
      </xdr:nvSpPr>
      <xdr:spPr>
        <a:xfrm>
          <a:off x="15266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49" name="直線コネクタ 548"/>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50"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51" name="直線コネクタ 55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5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3" name="直線コネクタ 55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54" name="【保健センター・保健所】&#10;一人当たり面積平均値テキスト"/>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55" name="フローチャート: 判断 554"/>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56" name="フローチャート: 判断 55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57" name="フローチャート: 判断 556"/>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52070</xdr:rowOff>
    </xdr:from>
    <xdr:to>
      <xdr:col>116</xdr:col>
      <xdr:colOff>114300</xdr:colOff>
      <xdr:row>61</xdr:row>
      <xdr:rowOff>153670</xdr:rowOff>
    </xdr:to>
    <xdr:sp macro="" textlink="">
      <xdr:nvSpPr>
        <xdr:cNvPr id="563" name="楕円 562"/>
        <xdr:cNvSpPr/>
      </xdr:nvSpPr>
      <xdr:spPr>
        <a:xfrm>
          <a:off x="22110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30497</xdr:rowOff>
    </xdr:from>
    <xdr:ext cx="469744" cy="259045"/>
    <xdr:sp macro="" textlink="">
      <xdr:nvSpPr>
        <xdr:cNvPr id="564" name="【保健センター・保健所】&#10;一人当たり面積該当値テキスト"/>
        <xdr:cNvSpPr txBox="1"/>
      </xdr:nvSpPr>
      <xdr:spPr>
        <a:xfrm>
          <a:off x="22199600"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565" name="楕円 564"/>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61</xdr:row>
      <xdr:rowOff>102870</xdr:rowOff>
    </xdr:to>
    <xdr:cxnSp macro="">
      <xdr:nvCxnSpPr>
        <xdr:cNvPr id="566" name="直線コネクタ 565"/>
        <xdr:cNvCxnSpPr/>
      </xdr:nvCxnSpPr>
      <xdr:spPr>
        <a:xfrm>
          <a:off x="21323300" y="1056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67"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68"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144797</xdr:rowOff>
    </xdr:from>
    <xdr:ext cx="469744" cy="259045"/>
    <xdr:sp macro="" textlink="">
      <xdr:nvSpPr>
        <xdr:cNvPr id="569" name="n_1mainValue【保健センター・保健所】&#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94" name="直線コネクタ 593"/>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95"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96" name="直線コネクタ 595"/>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97"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98" name="直線コネクタ 597"/>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99"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00" name="フローチャート: 判断 59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01" name="フローチャート: 判断 600"/>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602" name="フローチャート: 判断 601"/>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120650</xdr:rowOff>
    </xdr:from>
    <xdr:to>
      <xdr:col>85</xdr:col>
      <xdr:colOff>177800</xdr:colOff>
      <xdr:row>81</xdr:row>
      <xdr:rowOff>50800</xdr:rowOff>
    </xdr:to>
    <xdr:sp macro="" textlink="">
      <xdr:nvSpPr>
        <xdr:cNvPr id="608" name="楕円 607"/>
        <xdr:cNvSpPr/>
      </xdr:nvSpPr>
      <xdr:spPr>
        <a:xfrm>
          <a:off x="16268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143527</xdr:rowOff>
    </xdr:from>
    <xdr:ext cx="405111" cy="259045"/>
    <xdr:sp macro="" textlink="">
      <xdr:nvSpPr>
        <xdr:cNvPr id="609" name="【消防施設】&#10;有形固定資産減価償却率該当値テキスト"/>
        <xdr:cNvSpPr txBox="1"/>
      </xdr:nvSpPr>
      <xdr:spPr>
        <a:xfrm>
          <a:off x="16357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164464</xdr:rowOff>
    </xdr:from>
    <xdr:to>
      <xdr:col>81</xdr:col>
      <xdr:colOff>101600</xdr:colOff>
      <xdr:row>81</xdr:row>
      <xdr:rowOff>94614</xdr:rowOff>
    </xdr:to>
    <xdr:sp macro="" textlink="">
      <xdr:nvSpPr>
        <xdr:cNvPr id="610" name="楕円 609"/>
        <xdr:cNvSpPr/>
      </xdr:nvSpPr>
      <xdr:spPr>
        <a:xfrm>
          <a:off x="15430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0</xdr:rowOff>
    </xdr:from>
    <xdr:to>
      <xdr:col>85</xdr:col>
      <xdr:colOff>127000</xdr:colOff>
      <xdr:row>81</xdr:row>
      <xdr:rowOff>43814</xdr:rowOff>
    </xdr:to>
    <xdr:cxnSp macro="">
      <xdr:nvCxnSpPr>
        <xdr:cNvPr id="611" name="直線コネクタ 610"/>
        <xdr:cNvCxnSpPr/>
      </xdr:nvCxnSpPr>
      <xdr:spPr>
        <a:xfrm flipV="1">
          <a:off x="15481300" y="138874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53357</xdr:rowOff>
    </xdr:from>
    <xdr:ext cx="405111" cy="259045"/>
    <xdr:sp macro="" textlink="">
      <xdr:nvSpPr>
        <xdr:cNvPr id="612" name="n_1ave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613"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111141</xdr:rowOff>
    </xdr:from>
    <xdr:ext cx="405111" cy="259045"/>
    <xdr:sp macro="" textlink="">
      <xdr:nvSpPr>
        <xdr:cNvPr id="614" name="n_1mainValue【消防施設】&#10;有形固定資産減価償却率"/>
        <xdr:cNvSpPr txBox="1"/>
      </xdr:nvSpPr>
      <xdr:spPr>
        <a:xfrm>
          <a:off x="15266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38" name="直線コネクタ 637"/>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39"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40" name="直線コネクタ 639"/>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41"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42" name="直線コネクタ 641"/>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43"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44" name="フローチャート: 判断 643"/>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45" name="フローチャート: 判断 644"/>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46" name="フローチャート: 判断 645"/>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52" name="楕円 651"/>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147338</xdr:rowOff>
    </xdr:from>
    <xdr:ext cx="469744" cy="259045"/>
    <xdr:sp macro="" textlink="">
      <xdr:nvSpPr>
        <xdr:cNvPr id="653" name="【消防施設】&#10;一人当たり面積該当値テキスト"/>
        <xdr:cNvSpPr txBox="1"/>
      </xdr:nvSpPr>
      <xdr:spPr>
        <a:xfrm>
          <a:off x="22199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116839</xdr:rowOff>
    </xdr:from>
    <xdr:to>
      <xdr:col>112</xdr:col>
      <xdr:colOff>38100</xdr:colOff>
      <xdr:row>83</xdr:row>
      <xdr:rowOff>46989</xdr:rowOff>
    </xdr:to>
    <xdr:sp macro="" textlink="">
      <xdr:nvSpPr>
        <xdr:cNvPr id="654" name="楕円 653"/>
        <xdr:cNvSpPr/>
      </xdr:nvSpPr>
      <xdr:spPr>
        <a:xfrm>
          <a:off x="21272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167639</xdr:rowOff>
    </xdr:from>
    <xdr:to>
      <xdr:col>116</xdr:col>
      <xdr:colOff>63500</xdr:colOff>
      <xdr:row>83</xdr:row>
      <xdr:rowOff>3811</xdr:rowOff>
    </xdr:to>
    <xdr:cxnSp macro="">
      <xdr:nvCxnSpPr>
        <xdr:cNvPr id="655" name="直線コネクタ 654"/>
        <xdr:cNvCxnSpPr/>
      </xdr:nvCxnSpPr>
      <xdr:spPr>
        <a:xfrm>
          <a:off x="21323300" y="14226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56"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57"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63516</xdr:rowOff>
    </xdr:from>
    <xdr:ext cx="469744" cy="259045"/>
    <xdr:sp macro="" textlink="">
      <xdr:nvSpPr>
        <xdr:cNvPr id="658" name="n_1mainValue【消防施設】&#10;一人当たり面積"/>
        <xdr:cNvSpPr txBox="1"/>
      </xdr:nvSpPr>
      <xdr:spPr>
        <a:xfrm>
          <a:off x="21075727" y="139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83" name="直線コネクタ 682"/>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84"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85" name="直線コネクタ 684"/>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86"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87" name="直線コネクタ 686"/>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88"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89" name="フローチャート: 判断 688"/>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90" name="フローチャート: 判断 689"/>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91" name="フローチャート: 判断 690"/>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97" name="楕円 696"/>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135907</xdr:rowOff>
    </xdr:from>
    <xdr:ext cx="405111" cy="259045"/>
    <xdr:sp macro="" textlink="">
      <xdr:nvSpPr>
        <xdr:cNvPr id="698" name="【庁舎】&#10;有形固定資産減価償却率該当値テキスト"/>
        <xdr:cNvSpPr txBox="1"/>
      </xdr:nvSpPr>
      <xdr:spPr>
        <a:xfrm>
          <a:off x="16357600"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699" name="楕円 698"/>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163830</xdr:rowOff>
    </xdr:to>
    <xdr:cxnSp macro="">
      <xdr:nvCxnSpPr>
        <xdr:cNvPr id="700" name="直線コネクタ 699"/>
        <xdr:cNvCxnSpPr/>
      </xdr:nvCxnSpPr>
      <xdr:spPr>
        <a:xfrm>
          <a:off x="15481300" y="179412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701"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702"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6366</xdr:rowOff>
    </xdr:from>
    <xdr:ext cx="405111" cy="259045"/>
    <xdr:sp macro="" textlink="">
      <xdr:nvSpPr>
        <xdr:cNvPr id="703" name="n_1mainValue【庁舎】&#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25" name="直線コネクタ 724"/>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26"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27" name="直線コネクタ 726"/>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28"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29" name="直線コネクタ 728"/>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30"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31" name="フローチャート: 判断 730"/>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32" name="フローチャート: 判断 731"/>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33" name="フローチャート: 判断 732"/>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4826</xdr:rowOff>
    </xdr:from>
    <xdr:to>
      <xdr:col>116</xdr:col>
      <xdr:colOff>114300</xdr:colOff>
      <xdr:row>103</xdr:row>
      <xdr:rowOff>106426</xdr:rowOff>
    </xdr:to>
    <xdr:sp macro="" textlink="">
      <xdr:nvSpPr>
        <xdr:cNvPr id="739" name="楕円 738"/>
        <xdr:cNvSpPr/>
      </xdr:nvSpPr>
      <xdr:spPr>
        <a:xfrm>
          <a:off x="22110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27703</xdr:rowOff>
    </xdr:from>
    <xdr:ext cx="469744" cy="259045"/>
    <xdr:sp macro="" textlink="">
      <xdr:nvSpPr>
        <xdr:cNvPr id="740" name="【庁舎】&#10;一人当たり面積該当値テキスト"/>
        <xdr:cNvSpPr txBox="1"/>
      </xdr:nvSpPr>
      <xdr:spPr>
        <a:xfrm>
          <a:off x="22199600" y="1751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xdr:rowOff>
    </xdr:from>
    <xdr:to>
      <xdr:col>112</xdr:col>
      <xdr:colOff>38100</xdr:colOff>
      <xdr:row>103</xdr:row>
      <xdr:rowOff>110998</xdr:rowOff>
    </xdr:to>
    <xdr:sp macro="" textlink="">
      <xdr:nvSpPr>
        <xdr:cNvPr id="741" name="楕円 740"/>
        <xdr:cNvSpPr/>
      </xdr:nvSpPr>
      <xdr:spPr>
        <a:xfrm>
          <a:off x="21272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55626</xdr:rowOff>
    </xdr:from>
    <xdr:to>
      <xdr:col>116</xdr:col>
      <xdr:colOff>63500</xdr:colOff>
      <xdr:row>103</xdr:row>
      <xdr:rowOff>60198</xdr:rowOff>
    </xdr:to>
    <xdr:cxnSp macro="">
      <xdr:nvCxnSpPr>
        <xdr:cNvPr id="742" name="直線コネクタ 741"/>
        <xdr:cNvCxnSpPr/>
      </xdr:nvCxnSpPr>
      <xdr:spPr>
        <a:xfrm flipV="1">
          <a:off x="21323300" y="177149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118127</xdr:rowOff>
    </xdr:from>
    <xdr:ext cx="469744" cy="259045"/>
    <xdr:sp macro="" textlink="">
      <xdr:nvSpPr>
        <xdr:cNvPr id="743"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744"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127525</xdr:rowOff>
    </xdr:from>
    <xdr:ext cx="469744" cy="259045"/>
    <xdr:sp macro="" textlink="">
      <xdr:nvSpPr>
        <xdr:cNvPr id="745" name="n_1mainValue【庁舎】&#10;一人当たり面積"/>
        <xdr:cNvSpPr txBox="1"/>
      </xdr:nvSpPr>
      <xdr:spPr>
        <a:xfrm>
          <a:off x="210757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類似団体平均と比較して、福祉施設及び消防施設の有形固定資産減価償却率が特に高くなっている。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福祉施設については、隣保館である佐方会館の減価償却率が</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％と老朽化が進んでいることが要因である。。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消防施設については、消防団関係の施設（格納庫等）の減価償却率が平均</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％と全体的に老朽化が進んでいる。。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いずれについても、今後は個別施設計画を策定し、適正配置や長寿命化等の検討を行い、適切に維持管理を行っていく必要がある。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個人市民税、法人市民税の増収などにより、基準財政収入額が前年度より増加したものの、社会福祉費や公債費の増加などにより、基準財政需要額が増加したため、財政力指数は横ばいとなっている。</a:t>
          </a:r>
        </a:p>
        <a:p>
          <a:r>
            <a:rPr kumimoji="1" lang="ja-JP" altLang="en-US" sz="1300">
              <a:latin typeface="ＭＳ Ｐゴシック" panose="020B0600070205080204" pitchFamily="50" charset="-128"/>
              <a:ea typeface="ＭＳ Ｐゴシック" panose="020B0600070205080204" pitchFamily="50" charset="-128"/>
            </a:rPr>
            <a:t>　引き続き、「収納対策アクションプラン」による税の収入対策を実施するとともに、事務事業の見直しや施策の重点化による歳出経費の削減を徹底し、行政経営の効率化に努める。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xdr:cNvCxnSpPr/>
      </xdr:nvCxnSpPr>
      <xdr:spPr>
        <a:xfrm>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扶助費が増加したことなどから分子である経常経費に充当した一般財源が増加した一方で、地方消費税交付金など各種交付金、臨時財政対策債が増加したことなどにより、分母である経常一般財源が増加したため、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類似団体平均を上回っているのは、人件費や公債費の割合が高水準となっていることなどによるものである。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今後とも、成果を重視した事務事業の見直しや職員数の最適化、市債残高の適正な管理などにより経常経費の抑制に努める。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62</xdr:row>
      <xdr:rowOff>165100</xdr:rowOff>
    </xdr:to>
    <xdr:cxnSp macro="">
      <xdr:nvCxnSpPr>
        <xdr:cNvPr id="130" name="直線コネクタ 129"/>
        <xdr:cNvCxnSpPr/>
      </xdr:nvCxnSpPr>
      <xdr:spPr>
        <a:xfrm flipV="1">
          <a:off x="4114800" y="10780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12954</xdr:rowOff>
    </xdr:to>
    <xdr:cxnSp macro="">
      <xdr:nvCxnSpPr>
        <xdr:cNvPr id="133" name="直線コネクタ 132"/>
        <xdr:cNvCxnSpPr/>
      </xdr:nvCxnSpPr>
      <xdr:spPr>
        <a:xfrm flipV="1">
          <a:off x="3225800" y="107950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94996</xdr:rowOff>
    </xdr:to>
    <xdr:cxnSp macro="">
      <xdr:nvCxnSpPr>
        <xdr:cNvPr id="136" name="直線コネクタ 135"/>
        <xdr:cNvCxnSpPr/>
      </xdr:nvCxnSpPr>
      <xdr:spPr>
        <a:xfrm flipV="1">
          <a:off x="2336800" y="1081430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37084</xdr:rowOff>
    </xdr:from>
    <xdr:to>
      <xdr:col>11</xdr:col>
      <xdr:colOff>31750</xdr:colOff>
      <xdr:row>63</xdr:row>
      <xdr:rowOff>94996</xdr:rowOff>
    </xdr:to>
    <xdr:cxnSp macro="">
      <xdr:nvCxnSpPr>
        <xdr:cNvPr id="139" name="直線コネクタ 138"/>
        <xdr:cNvCxnSpPr/>
      </xdr:nvCxnSpPr>
      <xdr:spPr>
        <a:xfrm>
          <a:off x="1447800" y="108384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9" name="楕円 148"/>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50"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2" name="テキスト ボックス 151"/>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3" name="楕円 152"/>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48531</xdr:rowOff>
    </xdr:from>
    <xdr:ext cx="762000" cy="259045"/>
    <xdr:sp macro="" textlink="">
      <xdr:nvSpPr>
        <xdr:cNvPr id="154" name="テキスト ボックス 153"/>
        <xdr:cNvSpPr txBox="1"/>
      </xdr:nvSpPr>
      <xdr:spPr>
        <a:xfrm>
          <a:off x="2844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5" name="楕円 154"/>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6" name="テキスト ボックス 155"/>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57" name="楕円 156"/>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58" name="テキスト ボックス 157"/>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決算額が類似団体平均を上回っているのは、人件費が主な要因である。これは、市町村合併に伴う地理的条件（広大な市有面積）による、総合支所、保育園、消防などの組織体制（職員配置）によるものである。</a:t>
          </a:r>
        </a:p>
        <a:p>
          <a:r>
            <a:rPr kumimoji="1" lang="ja-JP" altLang="en-US" sz="1300">
              <a:latin typeface="ＭＳ Ｐゴシック" panose="020B0600070205080204" pitchFamily="50" charset="-128"/>
              <a:ea typeface="ＭＳ Ｐゴシック" panose="020B0600070205080204" pitchFamily="50" charset="-128"/>
            </a:rPr>
            <a:t>　今後も、民間で実施可能な事務については、民間事業者等を活用した行政サービスの提供を推進するなど、コスト削減を図る。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151233</xdr:rowOff>
    </xdr:from>
    <xdr:to>
      <xdr:col>23</xdr:col>
      <xdr:colOff>133350</xdr:colOff>
      <xdr:row>87</xdr:row>
      <xdr:rowOff>161626</xdr:rowOff>
    </xdr:to>
    <xdr:cxnSp macro="">
      <xdr:nvCxnSpPr>
        <xdr:cNvPr id="195" name="直線コネクタ 194"/>
        <xdr:cNvCxnSpPr/>
      </xdr:nvCxnSpPr>
      <xdr:spPr>
        <a:xfrm>
          <a:off x="4114800" y="15067383"/>
          <a:ext cx="838200" cy="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151233</xdr:rowOff>
    </xdr:from>
    <xdr:to>
      <xdr:col>19</xdr:col>
      <xdr:colOff>133350</xdr:colOff>
      <xdr:row>87</xdr:row>
      <xdr:rowOff>162815</xdr:rowOff>
    </xdr:to>
    <xdr:cxnSp macro="">
      <xdr:nvCxnSpPr>
        <xdr:cNvPr id="198" name="直線コネクタ 197"/>
        <xdr:cNvCxnSpPr/>
      </xdr:nvCxnSpPr>
      <xdr:spPr>
        <a:xfrm flipV="1">
          <a:off x="3225800" y="1506738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124569</xdr:rowOff>
    </xdr:from>
    <xdr:to>
      <xdr:col>15</xdr:col>
      <xdr:colOff>82550</xdr:colOff>
      <xdr:row>87</xdr:row>
      <xdr:rowOff>162815</xdr:rowOff>
    </xdr:to>
    <xdr:cxnSp macro="">
      <xdr:nvCxnSpPr>
        <xdr:cNvPr id="201" name="直線コネクタ 200"/>
        <xdr:cNvCxnSpPr/>
      </xdr:nvCxnSpPr>
      <xdr:spPr>
        <a:xfrm>
          <a:off x="2336800" y="15040719"/>
          <a:ext cx="889000" cy="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30428</xdr:rowOff>
    </xdr:from>
    <xdr:to>
      <xdr:col>11</xdr:col>
      <xdr:colOff>31750</xdr:colOff>
      <xdr:row>87</xdr:row>
      <xdr:rowOff>124569</xdr:rowOff>
    </xdr:to>
    <xdr:cxnSp macro="">
      <xdr:nvCxnSpPr>
        <xdr:cNvPr id="204" name="直線コネクタ 203"/>
        <xdr:cNvCxnSpPr/>
      </xdr:nvCxnSpPr>
      <xdr:spPr>
        <a:xfrm>
          <a:off x="1447800" y="14946578"/>
          <a:ext cx="889000" cy="9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110826</xdr:rowOff>
    </xdr:from>
    <xdr:to>
      <xdr:col>23</xdr:col>
      <xdr:colOff>184150</xdr:colOff>
      <xdr:row>88</xdr:row>
      <xdr:rowOff>40976</xdr:rowOff>
    </xdr:to>
    <xdr:sp macro="" textlink="">
      <xdr:nvSpPr>
        <xdr:cNvPr id="214" name="楕円 213"/>
        <xdr:cNvSpPr/>
      </xdr:nvSpPr>
      <xdr:spPr>
        <a:xfrm>
          <a:off x="4902200" y="150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82903</xdr:rowOff>
    </xdr:from>
    <xdr:ext cx="762000" cy="259045"/>
    <xdr:sp macro="" textlink="">
      <xdr:nvSpPr>
        <xdr:cNvPr id="215" name="人件費・物件費等の状況該当値テキスト"/>
        <xdr:cNvSpPr txBox="1"/>
      </xdr:nvSpPr>
      <xdr:spPr>
        <a:xfrm>
          <a:off x="5041900" y="1499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100433</xdr:rowOff>
    </xdr:from>
    <xdr:to>
      <xdr:col>19</xdr:col>
      <xdr:colOff>184150</xdr:colOff>
      <xdr:row>88</xdr:row>
      <xdr:rowOff>30583</xdr:rowOff>
    </xdr:to>
    <xdr:sp macro="" textlink="">
      <xdr:nvSpPr>
        <xdr:cNvPr id="216" name="楕円 215"/>
        <xdr:cNvSpPr/>
      </xdr:nvSpPr>
      <xdr:spPr>
        <a:xfrm>
          <a:off x="4064000" y="1501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15360</xdr:rowOff>
    </xdr:from>
    <xdr:ext cx="736600" cy="259045"/>
    <xdr:sp macro="" textlink="">
      <xdr:nvSpPr>
        <xdr:cNvPr id="217" name="テキスト ボックス 216"/>
        <xdr:cNvSpPr txBox="1"/>
      </xdr:nvSpPr>
      <xdr:spPr>
        <a:xfrm>
          <a:off x="3733800" y="1510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112015</xdr:rowOff>
    </xdr:from>
    <xdr:to>
      <xdr:col>15</xdr:col>
      <xdr:colOff>133350</xdr:colOff>
      <xdr:row>88</xdr:row>
      <xdr:rowOff>42165</xdr:rowOff>
    </xdr:to>
    <xdr:sp macro="" textlink="">
      <xdr:nvSpPr>
        <xdr:cNvPr id="218" name="楕円 217"/>
        <xdr:cNvSpPr/>
      </xdr:nvSpPr>
      <xdr:spPr>
        <a:xfrm>
          <a:off x="3175000" y="150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26942</xdr:rowOff>
    </xdr:from>
    <xdr:ext cx="762000" cy="259045"/>
    <xdr:sp macro="" textlink="">
      <xdr:nvSpPr>
        <xdr:cNvPr id="219" name="テキスト ボックス 218"/>
        <xdr:cNvSpPr txBox="1"/>
      </xdr:nvSpPr>
      <xdr:spPr>
        <a:xfrm>
          <a:off x="2844800" y="1511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73769</xdr:rowOff>
    </xdr:from>
    <xdr:to>
      <xdr:col>11</xdr:col>
      <xdr:colOff>82550</xdr:colOff>
      <xdr:row>88</xdr:row>
      <xdr:rowOff>3919</xdr:rowOff>
    </xdr:to>
    <xdr:sp macro="" textlink="">
      <xdr:nvSpPr>
        <xdr:cNvPr id="220" name="楕円 219"/>
        <xdr:cNvSpPr/>
      </xdr:nvSpPr>
      <xdr:spPr>
        <a:xfrm>
          <a:off x="2286000" y="149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160146</xdr:rowOff>
    </xdr:from>
    <xdr:ext cx="762000" cy="259045"/>
    <xdr:sp macro="" textlink="">
      <xdr:nvSpPr>
        <xdr:cNvPr id="221" name="テキスト ボックス 220"/>
        <xdr:cNvSpPr txBox="1"/>
      </xdr:nvSpPr>
      <xdr:spPr>
        <a:xfrm>
          <a:off x="1955800" y="1507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151078</xdr:rowOff>
    </xdr:from>
    <xdr:to>
      <xdr:col>7</xdr:col>
      <xdr:colOff>31750</xdr:colOff>
      <xdr:row>87</xdr:row>
      <xdr:rowOff>81228</xdr:rowOff>
    </xdr:to>
    <xdr:sp macro="" textlink="">
      <xdr:nvSpPr>
        <xdr:cNvPr id="222" name="楕円 221"/>
        <xdr:cNvSpPr/>
      </xdr:nvSpPr>
      <xdr:spPr>
        <a:xfrm>
          <a:off x="1397000" y="1489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66005</xdr:rowOff>
    </xdr:from>
    <xdr:ext cx="762000" cy="259045"/>
    <xdr:sp macro="" textlink="">
      <xdr:nvSpPr>
        <xdr:cNvPr id="223" name="テキスト ボックス 222"/>
        <xdr:cNvSpPr txBox="1"/>
      </xdr:nvSpPr>
      <xdr:spPr>
        <a:xfrm>
          <a:off x="1066800" y="1498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ラスパイレス指数は、依然として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を下回っており、国や全国市平均の給与水準よりも低い状況である。</a:t>
          </a:r>
        </a:p>
        <a:p>
          <a:r>
            <a:rPr kumimoji="1" lang="ja-JP" altLang="en-US" sz="1300">
              <a:latin typeface="ＭＳ Ｐゴシック" panose="020B0600070205080204" pitchFamily="50" charset="-128"/>
              <a:ea typeface="ＭＳ Ｐゴシック" panose="020B0600070205080204" pitchFamily="50" charset="-128"/>
            </a:rPr>
            <a:t>　  今後とも人事院勧告に準拠しつつ、引き続き給与水準の適正化に努める。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注：今年度の数値は前年度数値を引用している。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123673</xdr:rowOff>
    </xdr:to>
    <xdr:cxnSp macro="">
      <xdr:nvCxnSpPr>
        <xdr:cNvPr id="259" name="直線コネクタ 258"/>
        <xdr:cNvCxnSpPr/>
      </xdr:nvCxnSpPr>
      <xdr:spPr>
        <a:xfrm>
          <a:off x="16179800" y="1469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158145</xdr:rowOff>
    </xdr:to>
    <xdr:cxnSp macro="">
      <xdr:nvCxnSpPr>
        <xdr:cNvPr id="262" name="直線コネクタ 261"/>
        <xdr:cNvCxnSpPr/>
      </xdr:nvCxnSpPr>
      <xdr:spPr>
        <a:xfrm flipV="1">
          <a:off x="15290800" y="146969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158145</xdr:rowOff>
    </xdr:to>
    <xdr:cxnSp macro="">
      <xdr:nvCxnSpPr>
        <xdr:cNvPr id="265" name="直線コネクタ 264"/>
        <xdr:cNvCxnSpPr/>
      </xdr:nvCxnSpPr>
      <xdr:spPr>
        <a:xfrm>
          <a:off x="14401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44148</xdr:rowOff>
    </xdr:to>
    <xdr:cxnSp macro="">
      <xdr:nvCxnSpPr>
        <xdr:cNvPr id="268" name="直線コネクタ 267"/>
        <xdr:cNvCxnSpPr/>
      </xdr:nvCxnSpPr>
      <xdr:spPr>
        <a:xfrm flipV="1">
          <a:off x="13512800" y="1467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8" name="楕円 277"/>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9"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80" name="楕円 279"/>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1" name="テキスト ボックス 280"/>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2" name="楕円 281"/>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3" name="テキスト ボックス 282"/>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6" name="楕円 285"/>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7" name="テキスト ボックス 286"/>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本市は、市町村合併に伴う地理的条件の変化（市有面積拡大など）に対応するとともに、安定した行政運営を確保するため、総合支所、保育園、消防署を配置していることなどから、職員数が類似団体平均を上回っている。</a:t>
          </a:r>
        </a:p>
        <a:p>
          <a:r>
            <a:rPr kumimoji="1" lang="ja-JP" altLang="en-US" sz="1050">
              <a:latin typeface="ＭＳ Ｐゴシック" panose="020B0600070205080204" pitchFamily="50" charset="-128"/>
              <a:ea typeface="ＭＳ Ｐゴシック" panose="020B0600070205080204" pitchFamily="50" charset="-128"/>
            </a:rPr>
            <a:t>　人口千人当たり職員数が前年度と比較して</a:t>
          </a:r>
          <a:r>
            <a:rPr kumimoji="1" lang="en-US" altLang="ja-JP" sz="1050">
              <a:latin typeface="ＭＳ Ｐゴシック" panose="020B0600070205080204" pitchFamily="50" charset="-128"/>
              <a:ea typeface="ＭＳ Ｐゴシック" panose="020B0600070205080204" pitchFamily="50" charset="-128"/>
            </a:rPr>
            <a:t>0.03</a:t>
          </a:r>
          <a:r>
            <a:rPr kumimoji="1" lang="ja-JP" altLang="en-US" sz="1050">
              <a:latin typeface="ＭＳ Ｐゴシック" panose="020B0600070205080204" pitchFamily="50" charset="-128"/>
              <a:ea typeface="ＭＳ Ｐゴシック" panose="020B0600070205080204" pitchFamily="50" charset="-128"/>
            </a:rPr>
            <a:t>人減少している主な要因として、任期に定めのない職員が、前年度と比べ</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人減（</a:t>
          </a:r>
          <a:r>
            <a:rPr kumimoji="1" lang="en-US" altLang="ja-JP" sz="1050">
              <a:latin typeface="ＭＳ Ｐゴシック" panose="020B0600070205080204" pitchFamily="50" charset="-128"/>
              <a:ea typeface="ＭＳ Ｐゴシック" panose="020B0600070205080204" pitchFamily="50" charset="-128"/>
            </a:rPr>
            <a:t>1,022</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1,019</a:t>
          </a:r>
          <a:r>
            <a:rPr kumimoji="1" lang="ja-JP" altLang="en-US" sz="1050">
              <a:latin typeface="ＭＳ Ｐゴシック" panose="020B0600070205080204" pitchFamily="50" charset="-128"/>
              <a:ea typeface="ＭＳ Ｐゴシック" panose="020B0600070205080204" pitchFamily="50" charset="-128"/>
            </a:rPr>
            <a:t>人）となったことによるものである。</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年２月に策定した「廿日市市定員管理計画（Ｈ</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～Ｈ</a:t>
          </a:r>
          <a:r>
            <a:rPr kumimoji="1" lang="en-US" altLang="ja-JP" sz="1050">
              <a:latin typeface="ＭＳ Ｐゴシック" panose="020B0600070205080204" pitchFamily="50" charset="-128"/>
              <a:ea typeface="ＭＳ Ｐゴシック" panose="020B0600070205080204" pitchFamily="50" charset="-128"/>
            </a:rPr>
            <a:t>32</a:t>
          </a:r>
          <a:r>
            <a:rPr kumimoji="1" lang="ja-JP" altLang="en-US" sz="1050">
              <a:latin typeface="ＭＳ Ｐゴシック" panose="020B0600070205080204" pitchFamily="50" charset="-128"/>
              <a:ea typeface="ＭＳ Ｐゴシック" panose="020B0600070205080204" pitchFamily="50" charset="-128"/>
            </a:rPr>
            <a:t>）」に基づき、最少の経費で最大の効果を発揮できる「効率的でスリムな市役所」を目指し、計画に定める目標の達成、職員数の最適化に向けた取組などを推進していく。</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計画上の目標数値（任期に定めのない職員数） Ｈ</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1,044</a:t>
          </a:r>
          <a:r>
            <a:rPr kumimoji="1" lang="ja-JP" altLang="en-US" sz="1050">
              <a:latin typeface="ＭＳ Ｐゴシック" panose="020B0600070205080204" pitchFamily="50" charset="-128"/>
              <a:ea typeface="ＭＳ Ｐゴシック" panose="020B0600070205080204" pitchFamily="50" charset="-128"/>
            </a:rPr>
            <a:t>人⇒Ｈ</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994</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人）</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163513</xdr:rowOff>
    </xdr:from>
    <xdr:to>
      <xdr:col>81</xdr:col>
      <xdr:colOff>44450</xdr:colOff>
      <xdr:row>65</xdr:row>
      <xdr:rowOff>169545</xdr:rowOff>
    </xdr:to>
    <xdr:cxnSp macro="">
      <xdr:nvCxnSpPr>
        <xdr:cNvPr id="322" name="直線コネクタ 321"/>
        <xdr:cNvCxnSpPr/>
      </xdr:nvCxnSpPr>
      <xdr:spPr>
        <a:xfrm flipV="1">
          <a:off x="16179800" y="113077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153458</xdr:rowOff>
    </xdr:from>
    <xdr:to>
      <xdr:col>77</xdr:col>
      <xdr:colOff>44450</xdr:colOff>
      <xdr:row>65</xdr:row>
      <xdr:rowOff>169545</xdr:rowOff>
    </xdr:to>
    <xdr:cxnSp macro="">
      <xdr:nvCxnSpPr>
        <xdr:cNvPr id="325" name="直線コネクタ 324"/>
        <xdr:cNvCxnSpPr/>
      </xdr:nvCxnSpPr>
      <xdr:spPr>
        <a:xfrm>
          <a:off x="15290800" y="112977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121285</xdr:rowOff>
    </xdr:from>
    <xdr:to>
      <xdr:col>72</xdr:col>
      <xdr:colOff>203200</xdr:colOff>
      <xdr:row>65</xdr:row>
      <xdr:rowOff>153458</xdr:rowOff>
    </xdr:to>
    <xdr:cxnSp macro="">
      <xdr:nvCxnSpPr>
        <xdr:cNvPr id="328" name="直線コネクタ 327"/>
        <xdr:cNvCxnSpPr/>
      </xdr:nvCxnSpPr>
      <xdr:spPr>
        <a:xfrm>
          <a:off x="14401800" y="1126553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105198</xdr:rowOff>
    </xdr:from>
    <xdr:to>
      <xdr:col>68</xdr:col>
      <xdr:colOff>152400</xdr:colOff>
      <xdr:row>65</xdr:row>
      <xdr:rowOff>121285</xdr:rowOff>
    </xdr:to>
    <xdr:cxnSp macro="">
      <xdr:nvCxnSpPr>
        <xdr:cNvPr id="331" name="直線コネクタ 330"/>
        <xdr:cNvCxnSpPr/>
      </xdr:nvCxnSpPr>
      <xdr:spPr>
        <a:xfrm>
          <a:off x="13512800" y="1124944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112713</xdr:rowOff>
    </xdr:from>
    <xdr:to>
      <xdr:col>81</xdr:col>
      <xdr:colOff>95250</xdr:colOff>
      <xdr:row>66</xdr:row>
      <xdr:rowOff>42863</xdr:rowOff>
    </xdr:to>
    <xdr:sp macro="" textlink="">
      <xdr:nvSpPr>
        <xdr:cNvPr id="341" name="楕円 340"/>
        <xdr:cNvSpPr/>
      </xdr:nvSpPr>
      <xdr:spPr>
        <a:xfrm>
          <a:off x="169672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8590</xdr:rowOff>
    </xdr:from>
    <xdr:ext cx="762000" cy="259045"/>
    <xdr:sp macro="" textlink="">
      <xdr:nvSpPr>
        <xdr:cNvPr id="342" name="定員管理の状況該当値テキスト"/>
        <xdr:cNvSpPr txBox="1"/>
      </xdr:nvSpPr>
      <xdr:spPr>
        <a:xfrm>
          <a:off x="17106900" y="1115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118745</xdr:rowOff>
    </xdr:from>
    <xdr:to>
      <xdr:col>77</xdr:col>
      <xdr:colOff>95250</xdr:colOff>
      <xdr:row>66</xdr:row>
      <xdr:rowOff>48895</xdr:rowOff>
    </xdr:to>
    <xdr:sp macro="" textlink="">
      <xdr:nvSpPr>
        <xdr:cNvPr id="343" name="楕円 342"/>
        <xdr:cNvSpPr/>
      </xdr:nvSpPr>
      <xdr:spPr>
        <a:xfrm>
          <a:off x="16129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33672</xdr:rowOff>
    </xdr:from>
    <xdr:ext cx="736600" cy="259045"/>
    <xdr:sp macro="" textlink="">
      <xdr:nvSpPr>
        <xdr:cNvPr id="344" name="テキスト ボックス 343"/>
        <xdr:cNvSpPr txBox="1"/>
      </xdr:nvSpPr>
      <xdr:spPr>
        <a:xfrm>
          <a:off x="15798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102658</xdr:rowOff>
    </xdr:from>
    <xdr:to>
      <xdr:col>73</xdr:col>
      <xdr:colOff>44450</xdr:colOff>
      <xdr:row>66</xdr:row>
      <xdr:rowOff>32808</xdr:rowOff>
    </xdr:to>
    <xdr:sp macro="" textlink="">
      <xdr:nvSpPr>
        <xdr:cNvPr id="345" name="楕円 344"/>
        <xdr:cNvSpPr/>
      </xdr:nvSpPr>
      <xdr:spPr>
        <a:xfrm>
          <a:off x="15240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17585</xdr:rowOff>
    </xdr:from>
    <xdr:ext cx="762000" cy="259045"/>
    <xdr:sp macro="" textlink="">
      <xdr:nvSpPr>
        <xdr:cNvPr id="346" name="テキスト ボックス 345"/>
        <xdr:cNvSpPr txBox="1"/>
      </xdr:nvSpPr>
      <xdr:spPr>
        <a:xfrm>
          <a:off x="14909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70485</xdr:rowOff>
    </xdr:from>
    <xdr:to>
      <xdr:col>68</xdr:col>
      <xdr:colOff>203200</xdr:colOff>
      <xdr:row>66</xdr:row>
      <xdr:rowOff>635</xdr:rowOff>
    </xdr:to>
    <xdr:sp macro="" textlink="">
      <xdr:nvSpPr>
        <xdr:cNvPr id="347" name="楕円 346"/>
        <xdr:cNvSpPr/>
      </xdr:nvSpPr>
      <xdr:spPr>
        <a:xfrm>
          <a:off x="14351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156862</xdr:rowOff>
    </xdr:from>
    <xdr:ext cx="762000" cy="259045"/>
    <xdr:sp macro="" textlink="">
      <xdr:nvSpPr>
        <xdr:cNvPr id="348" name="テキスト ボックス 347"/>
        <xdr:cNvSpPr txBox="1"/>
      </xdr:nvSpPr>
      <xdr:spPr>
        <a:xfrm>
          <a:off x="14020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54398</xdr:rowOff>
    </xdr:from>
    <xdr:to>
      <xdr:col>64</xdr:col>
      <xdr:colOff>152400</xdr:colOff>
      <xdr:row>65</xdr:row>
      <xdr:rowOff>155998</xdr:rowOff>
    </xdr:to>
    <xdr:sp macro="" textlink="">
      <xdr:nvSpPr>
        <xdr:cNvPr id="349" name="楕円 348"/>
        <xdr:cNvSpPr/>
      </xdr:nvSpPr>
      <xdr:spPr>
        <a:xfrm>
          <a:off x="13462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140775</xdr:rowOff>
    </xdr:from>
    <xdr:ext cx="762000" cy="259045"/>
    <xdr:sp macro="" textlink="">
      <xdr:nvSpPr>
        <xdr:cNvPr id="350" name="テキスト ボックス 349"/>
        <xdr:cNvSpPr txBox="1"/>
      </xdr:nvSpPr>
      <xdr:spPr>
        <a:xfrm>
          <a:off x="13131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減となっているが、これは、地域総合整備資金の貸付金（ふるさと融資）や都市計画事業に係る地方債の元利償還金に充当した財源が増加したことなどにより、分子となる実質公債費が減少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年度の実質公債費比率が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ポイントの減）となったことにより、３ヵ年の平均値である実質公債費比率が減となったものである。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今後とも、交付税措置のない資金手当債の借入抑制や投資的事業の平準化などによる新たな借入の抑制などにより、公債費の縮減に努める。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318</xdr:rowOff>
    </xdr:to>
    <xdr:cxnSp macro="">
      <xdr:nvCxnSpPr>
        <xdr:cNvPr id="380" name="直線コネクタ 379"/>
        <xdr:cNvCxnSpPr/>
      </xdr:nvCxnSpPr>
      <xdr:spPr>
        <a:xfrm flipV="1">
          <a:off x="16179800" y="679196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318</xdr:rowOff>
    </xdr:from>
    <xdr:to>
      <xdr:col>77</xdr:col>
      <xdr:colOff>44450</xdr:colOff>
      <xdr:row>40</xdr:row>
      <xdr:rowOff>66675</xdr:rowOff>
    </xdr:to>
    <xdr:cxnSp macro="">
      <xdr:nvCxnSpPr>
        <xdr:cNvPr id="383" name="直線コネクタ 382"/>
        <xdr:cNvCxnSpPr/>
      </xdr:nvCxnSpPr>
      <xdr:spPr>
        <a:xfrm flipV="1">
          <a:off x="15290800" y="68583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66675</xdr:rowOff>
    </xdr:from>
    <xdr:to>
      <xdr:col>72</xdr:col>
      <xdr:colOff>203200</xdr:colOff>
      <xdr:row>40</xdr:row>
      <xdr:rowOff>102870</xdr:rowOff>
    </xdr:to>
    <xdr:cxnSp macro="">
      <xdr:nvCxnSpPr>
        <xdr:cNvPr id="386" name="直線コネクタ 385"/>
        <xdr:cNvCxnSpPr/>
      </xdr:nvCxnSpPr>
      <xdr:spPr>
        <a:xfrm flipV="1">
          <a:off x="14401800" y="6924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127000</xdr:rowOff>
    </xdr:to>
    <xdr:cxnSp macro="">
      <xdr:nvCxnSpPr>
        <xdr:cNvPr id="389" name="直線コネクタ 388"/>
        <xdr:cNvCxnSpPr/>
      </xdr:nvCxnSpPr>
      <xdr:spPr>
        <a:xfrm flipV="1">
          <a:off x="13512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9" name="楕円 398"/>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26687</xdr:rowOff>
    </xdr:from>
    <xdr:ext cx="762000" cy="259045"/>
    <xdr:sp macro="" textlink="">
      <xdr:nvSpPr>
        <xdr:cNvPr id="400" name="公債費負担の状況該当値テキスト"/>
        <xdr:cNvSpPr txBox="1"/>
      </xdr:nvSpPr>
      <xdr:spPr>
        <a:xfrm>
          <a:off x="17106900"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120968</xdr:rowOff>
    </xdr:from>
    <xdr:to>
      <xdr:col>77</xdr:col>
      <xdr:colOff>95250</xdr:colOff>
      <xdr:row>40</xdr:row>
      <xdr:rowOff>51118</xdr:rowOff>
    </xdr:to>
    <xdr:sp macro="" textlink="">
      <xdr:nvSpPr>
        <xdr:cNvPr id="401" name="楕円 400"/>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35895</xdr:rowOff>
    </xdr:from>
    <xdr:ext cx="736600" cy="259045"/>
    <xdr:sp macro="" textlink="">
      <xdr:nvSpPr>
        <xdr:cNvPr id="402" name="テキスト ボックス 401"/>
        <xdr:cNvSpPr txBox="1"/>
      </xdr:nvSpPr>
      <xdr:spPr>
        <a:xfrm>
          <a:off x="15798800" y="689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15875</xdr:rowOff>
    </xdr:from>
    <xdr:to>
      <xdr:col>73</xdr:col>
      <xdr:colOff>44450</xdr:colOff>
      <xdr:row>40</xdr:row>
      <xdr:rowOff>117475</xdr:rowOff>
    </xdr:to>
    <xdr:sp macro="" textlink="">
      <xdr:nvSpPr>
        <xdr:cNvPr id="403" name="楕円 402"/>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404" name="テキスト ボックス 403"/>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5" name="楕円 404"/>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406" name="テキスト ボックス 40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7" name="楕円 406"/>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8" name="テキスト ボックス 407"/>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の減となっているが、これは、将来負担額に対し後年度の普通交付税の措置見込額が増加するなど市債残高に充当可能な財源等が増加したことなどにより、分子である将来負担額が減少したこと、また分母である標準財政規模が増加したこと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総合計画や合併建設計画に基づく事業の推進等に伴い、今後、市債残高・公債費のピークを迎えるものと見込んでおり、引き続き、</a:t>
          </a:r>
          <a:r>
            <a:rPr kumimoji="1" lang="ja-JP" altLang="ja-JP" sz="1100">
              <a:solidFill>
                <a:schemeClr val="dk1"/>
              </a:solidFill>
              <a:effectLst/>
              <a:latin typeface="+mn-lt"/>
              <a:ea typeface="+mn-ea"/>
              <a:cs typeface="+mn-cs"/>
            </a:rPr>
            <a:t>中期財政運営方針に基づく財政健全化の取り組みを実施することにより、将来に渡って安定した財政運営が行えるよう努める。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24795</xdr:rowOff>
    </xdr:from>
    <xdr:to>
      <xdr:col>81</xdr:col>
      <xdr:colOff>44450</xdr:colOff>
      <xdr:row>17</xdr:row>
      <xdr:rowOff>44329</xdr:rowOff>
    </xdr:to>
    <xdr:cxnSp macro="">
      <xdr:nvCxnSpPr>
        <xdr:cNvPr id="444" name="直線コネクタ 443"/>
        <xdr:cNvCxnSpPr/>
      </xdr:nvCxnSpPr>
      <xdr:spPr>
        <a:xfrm flipV="1">
          <a:off x="16179800" y="2939445"/>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44329</xdr:rowOff>
    </xdr:from>
    <xdr:to>
      <xdr:col>77</xdr:col>
      <xdr:colOff>44450</xdr:colOff>
      <xdr:row>17</xdr:row>
      <xdr:rowOff>143147</xdr:rowOff>
    </xdr:to>
    <xdr:cxnSp macro="">
      <xdr:nvCxnSpPr>
        <xdr:cNvPr id="447" name="直線コネクタ 446"/>
        <xdr:cNvCxnSpPr/>
      </xdr:nvCxnSpPr>
      <xdr:spPr>
        <a:xfrm flipV="1">
          <a:off x="15290800" y="2958979"/>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143147</xdr:rowOff>
    </xdr:from>
    <xdr:to>
      <xdr:col>72</xdr:col>
      <xdr:colOff>203200</xdr:colOff>
      <xdr:row>18</xdr:row>
      <xdr:rowOff>11914</xdr:rowOff>
    </xdr:to>
    <xdr:cxnSp macro="">
      <xdr:nvCxnSpPr>
        <xdr:cNvPr id="450" name="直線コネクタ 449"/>
        <xdr:cNvCxnSpPr/>
      </xdr:nvCxnSpPr>
      <xdr:spPr>
        <a:xfrm flipV="1">
          <a:off x="14401800" y="30577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135104</xdr:rowOff>
    </xdr:from>
    <xdr:to>
      <xdr:col>68</xdr:col>
      <xdr:colOff>152400</xdr:colOff>
      <xdr:row>18</xdr:row>
      <xdr:rowOff>11914</xdr:rowOff>
    </xdr:to>
    <xdr:cxnSp macro="">
      <xdr:nvCxnSpPr>
        <xdr:cNvPr id="453" name="直線コネクタ 452"/>
        <xdr:cNvCxnSpPr/>
      </xdr:nvCxnSpPr>
      <xdr:spPr>
        <a:xfrm>
          <a:off x="13512800" y="30497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145445</xdr:rowOff>
    </xdr:from>
    <xdr:to>
      <xdr:col>81</xdr:col>
      <xdr:colOff>95250</xdr:colOff>
      <xdr:row>17</xdr:row>
      <xdr:rowOff>75595</xdr:rowOff>
    </xdr:to>
    <xdr:sp macro="" textlink="">
      <xdr:nvSpPr>
        <xdr:cNvPr id="463" name="楕円 462"/>
        <xdr:cNvSpPr/>
      </xdr:nvSpPr>
      <xdr:spPr>
        <a:xfrm>
          <a:off x="16967200" y="28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117522</xdr:rowOff>
    </xdr:from>
    <xdr:ext cx="762000" cy="259045"/>
    <xdr:sp macro="" textlink="">
      <xdr:nvSpPr>
        <xdr:cNvPr id="464" name="将来負担の状況該当値テキスト"/>
        <xdr:cNvSpPr txBox="1"/>
      </xdr:nvSpPr>
      <xdr:spPr>
        <a:xfrm>
          <a:off x="17106900" y="286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164979</xdr:rowOff>
    </xdr:from>
    <xdr:to>
      <xdr:col>77</xdr:col>
      <xdr:colOff>95250</xdr:colOff>
      <xdr:row>17</xdr:row>
      <xdr:rowOff>95129</xdr:rowOff>
    </xdr:to>
    <xdr:sp macro="" textlink="">
      <xdr:nvSpPr>
        <xdr:cNvPr id="465" name="楕円 464"/>
        <xdr:cNvSpPr/>
      </xdr:nvSpPr>
      <xdr:spPr>
        <a:xfrm>
          <a:off x="16129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79906</xdr:rowOff>
    </xdr:from>
    <xdr:ext cx="736600" cy="259045"/>
    <xdr:sp macro="" textlink="">
      <xdr:nvSpPr>
        <xdr:cNvPr id="466" name="テキスト ボックス 465"/>
        <xdr:cNvSpPr txBox="1"/>
      </xdr:nvSpPr>
      <xdr:spPr>
        <a:xfrm>
          <a:off x="15798800" y="299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92347</xdr:rowOff>
    </xdr:from>
    <xdr:to>
      <xdr:col>73</xdr:col>
      <xdr:colOff>44450</xdr:colOff>
      <xdr:row>18</xdr:row>
      <xdr:rowOff>22497</xdr:rowOff>
    </xdr:to>
    <xdr:sp macro="" textlink="">
      <xdr:nvSpPr>
        <xdr:cNvPr id="467" name="楕円 466"/>
        <xdr:cNvSpPr/>
      </xdr:nvSpPr>
      <xdr:spPr>
        <a:xfrm>
          <a:off x="15240000" y="30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7274</xdr:rowOff>
    </xdr:from>
    <xdr:ext cx="762000" cy="259045"/>
    <xdr:sp macro="" textlink="">
      <xdr:nvSpPr>
        <xdr:cNvPr id="468" name="テキスト ボックス 467"/>
        <xdr:cNvSpPr txBox="1"/>
      </xdr:nvSpPr>
      <xdr:spPr>
        <a:xfrm>
          <a:off x="14909800" y="30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132564</xdr:rowOff>
    </xdr:from>
    <xdr:to>
      <xdr:col>68</xdr:col>
      <xdr:colOff>203200</xdr:colOff>
      <xdr:row>18</xdr:row>
      <xdr:rowOff>62714</xdr:rowOff>
    </xdr:to>
    <xdr:sp macro="" textlink="">
      <xdr:nvSpPr>
        <xdr:cNvPr id="469" name="楕円 468"/>
        <xdr:cNvSpPr/>
      </xdr:nvSpPr>
      <xdr:spPr>
        <a:xfrm>
          <a:off x="143510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47491</xdr:rowOff>
    </xdr:from>
    <xdr:ext cx="762000" cy="259045"/>
    <xdr:sp macro="" textlink="">
      <xdr:nvSpPr>
        <xdr:cNvPr id="470" name="テキスト ボックス 469"/>
        <xdr:cNvSpPr txBox="1"/>
      </xdr:nvSpPr>
      <xdr:spPr>
        <a:xfrm>
          <a:off x="14020800" y="313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84304</xdr:rowOff>
    </xdr:from>
    <xdr:to>
      <xdr:col>64</xdr:col>
      <xdr:colOff>152400</xdr:colOff>
      <xdr:row>18</xdr:row>
      <xdr:rowOff>14454</xdr:rowOff>
    </xdr:to>
    <xdr:sp macro="" textlink="">
      <xdr:nvSpPr>
        <xdr:cNvPr id="471" name="楕円 470"/>
        <xdr:cNvSpPr/>
      </xdr:nvSpPr>
      <xdr:spPr>
        <a:xfrm>
          <a:off x="13462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170681</xdr:rowOff>
    </xdr:from>
    <xdr:ext cx="762000" cy="259045"/>
    <xdr:sp macro="" textlink="">
      <xdr:nvSpPr>
        <xdr:cNvPr id="472" name="テキスト ボックス 471"/>
        <xdr:cNvSpPr txBox="1"/>
      </xdr:nvSpPr>
      <xdr:spPr>
        <a:xfrm>
          <a:off x="13131800" y="30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前年度と比率に変動はなかったものの、依然として、全国平均及び類似団体平均を上回っている状況であり、今後も引き続き、職員数の最適化による人件費の抑制に努める。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12700</xdr:rowOff>
    </xdr:to>
    <xdr:cxnSp macro="">
      <xdr:nvCxnSpPr>
        <xdr:cNvPr id="66" name="直線コネクタ 65"/>
        <xdr:cNvCxnSpPr/>
      </xdr:nvCxnSpPr>
      <xdr:spPr>
        <a:xfrm>
          <a:off x="39878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66040</xdr:rowOff>
    </xdr:to>
    <xdr:cxnSp macro="">
      <xdr:nvCxnSpPr>
        <xdr:cNvPr id="69" name="直線コネクタ 68"/>
        <xdr:cNvCxnSpPr/>
      </xdr:nvCxnSpPr>
      <xdr:spPr>
        <a:xfrm flipV="1">
          <a:off x="3098800" y="6527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73660</xdr:rowOff>
    </xdr:to>
    <xdr:cxnSp macro="">
      <xdr:nvCxnSpPr>
        <xdr:cNvPr id="72" name="直線コネクタ 71"/>
        <xdr:cNvCxnSpPr/>
      </xdr:nvCxnSpPr>
      <xdr:spPr>
        <a:xfrm flipV="1">
          <a:off x="2209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73660</xdr:rowOff>
    </xdr:to>
    <xdr:cxnSp macro="">
      <xdr:nvCxnSpPr>
        <xdr:cNvPr id="75" name="直線コネクタ 74"/>
        <xdr:cNvCxnSpPr/>
      </xdr:nvCxnSpPr>
      <xdr:spPr>
        <a:xfrm>
          <a:off x="1320800" y="652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公共施設（一部）の維持管理事務を包括的に民間委託を開始したことや、市民センターなどの維持管理経費の増加などにより、前年度より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全国平均及び類似団体平均を上回っており、「廿日市市公共施設マネジメント基本方針」に基づき、公共施設の効率的・効果的な管理運営を行うなど経常的経費の削減に努める。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42418</xdr:rowOff>
    </xdr:to>
    <xdr:cxnSp macro="">
      <xdr:nvCxnSpPr>
        <xdr:cNvPr id="125" name="直線コネクタ 124"/>
        <xdr:cNvCxnSpPr/>
      </xdr:nvCxnSpPr>
      <xdr:spPr>
        <a:xfrm>
          <a:off x="15671800" y="2938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24130</xdr:rowOff>
    </xdr:to>
    <xdr:cxnSp macro="">
      <xdr:nvCxnSpPr>
        <xdr:cNvPr id="128" name="直線コネクタ 127"/>
        <xdr:cNvCxnSpPr/>
      </xdr:nvCxnSpPr>
      <xdr:spPr>
        <a:xfrm>
          <a:off x="14782800" y="2911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168148</xdr:rowOff>
    </xdr:from>
    <xdr:to>
      <xdr:col>73</xdr:col>
      <xdr:colOff>180975</xdr:colOff>
      <xdr:row>17</xdr:row>
      <xdr:rowOff>5842</xdr:rowOff>
    </xdr:to>
    <xdr:cxnSp macro="">
      <xdr:nvCxnSpPr>
        <xdr:cNvPr id="131" name="直線コネクタ 130"/>
        <xdr:cNvCxnSpPr/>
      </xdr:nvCxnSpPr>
      <xdr:spPr>
        <a:xfrm flipV="1">
          <a:off x="13893800" y="2911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17</xdr:row>
      <xdr:rowOff>5842</xdr:rowOff>
    </xdr:to>
    <xdr:cxnSp macro="">
      <xdr:nvCxnSpPr>
        <xdr:cNvPr id="134" name="直線コネクタ 133"/>
        <xdr:cNvCxnSpPr/>
      </xdr:nvCxnSpPr>
      <xdr:spPr>
        <a:xfrm>
          <a:off x="13004800" y="2865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4" name="楕円 143"/>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5"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7" name="テキスト ボックス 14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117348</xdr:rowOff>
    </xdr:from>
    <xdr:to>
      <xdr:col>74</xdr:col>
      <xdr:colOff>31750</xdr:colOff>
      <xdr:row>17</xdr:row>
      <xdr:rowOff>47498</xdr:rowOff>
    </xdr:to>
    <xdr:sp macro="" textlink="">
      <xdr:nvSpPr>
        <xdr:cNvPr id="148" name="楕円 147"/>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32275</xdr:rowOff>
    </xdr:from>
    <xdr:ext cx="762000" cy="259045"/>
    <xdr:sp macro="" textlink="">
      <xdr:nvSpPr>
        <xdr:cNvPr id="149" name="テキスト ボックス 148"/>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50" name="楕円 149"/>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1" name="テキスト ボックス 150"/>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全国平均、類似団体平均と比較して低い水準にあるが、年々増加している。</a:t>
          </a:r>
        </a:p>
        <a:p>
          <a:r>
            <a:rPr kumimoji="1" lang="ja-JP" altLang="en-US" sz="1300">
              <a:latin typeface="ＭＳ Ｐゴシック" panose="020B0600070205080204" pitchFamily="50" charset="-128"/>
              <a:ea typeface="ＭＳ Ｐゴシック" panose="020B0600070205080204" pitchFamily="50" charset="-128"/>
            </a:rPr>
            <a:t>　これは、障害福祉サービスの利用増加などによる障害福祉費の増や、私立保育園への施設型給付費の増加などによる児童福祉費の増によるものである。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今後も扶助費の増加が見込まれる中、適正なサービスの提供を行うよう努める。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7257</xdr:rowOff>
    </xdr:to>
    <xdr:cxnSp macro="">
      <xdr:nvCxnSpPr>
        <xdr:cNvPr id="188" name="直線コネクタ 187"/>
        <xdr:cNvCxnSpPr/>
      </xdr:nvCxnSpPr>
      <xdr:spPr>
        <a:xfrm>
          <a:off x="3987800" y="92220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135165</xdr:rowOff>
    </xdr:to>
    <xdr:cxnSp macro="">
      <xdr:nvCxnSpPr>
        <xdr:cNvPr id="191" name="直線コネクタ 190"/>
        <xdr:cNvCxnSpPr/>
      </xdr:nvCxnSpPr>
      <xdr:spPr>
        <a:xfrm>
          <a:off x="3098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94" name="直線コネクタ 193"/>
        <xdr:cNvCxnSpPr/>
      </xdr:nvCxnSpPr>
      <xdr:spPr>
        <a:xfrm>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37193</xdr:rowOff>
    </xdr:to>
    <xdr:cxnSp macro="">
      <xdr:nvCxnSpPr>
        <xdr:cNvPr id="197" name="直線コネクタ 196"/>
        <xdr:cNvCxnSpPr/>
      </xdr:nvCxnSpPr>
      <xdr:spPr>
        <a:xfrm>
          <a:off x="1320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7" name="楕円 206"/>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08"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9" name="楕円 208"/>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0" name="テキスト ボックス 209"/>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3" name="楕円 212"/>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4" name="テキスト ボックス 213"/>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5" name="楕円 214"/>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16" name="テキスト ボックス 215"/>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を上回っているのは、公共下水道の普及率が低く、整備費用が多額となっていることから、公共下水道事業への基準内繰出金が他団体よりも高い水準となっていることなどが主な要因である。</a:t>
          </a:r>
        </a:p>
        <a:p>
          <a:r>
            <a:rPr kumimoji="1" lang="ja-JP" altLang="en-US" sz="1300">
              <a:latin typeface="ＭＳ Ｐゴシック" panose="020B0600070205080204" pitchFamily="50" charset="-128"/>
              <a:ea typeface="ＭＳ Ｐゴシック" panose="020B0600070205080204" pitchFamily="50" charset="-128"/>
            </a:rPr>
            <a:t>　引き続き、公共下水道事業中期経営計画に係る取組を着実に推進し、経営の健全化を図るよう努める。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76200</xdr:rowOff>
    </xdr:from>
    <xdr:to>
      <xdr:col>82</xdr:col>
      <xdr:colOff>107950</xdr:colOff>
      <xdr:row>58</xdr:row>
      <xdr:rowOff>152400</xdr:rowOff>
    </xdr:to>
    <xdr:cxnSp macro="">
      <xdr:nvCxnSpPr>
        <xdr:cNvPr id="249" name="直線コネクタ 248"/>
        <xdr:cNvCxnSpPr/>
      </xdr:nvCxnSpPr>
      <xdr:spPr>
        <a:xfrm flipV="1">
          <a:off x="15671800" y="10020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58</xdr:row>
      <xdr:rowOff>152400</xdr:rowOff>
    </xdr:to>
    <xdr:cxnSp macro="">
      <xdr:nvCxnSpPr>
        <xdr:cNvPr id="252" name="直線コネクタ 251"/>
        <xdr:cNvCxnSpPr/>
      </xdr:nvCxnSpPr>
      <xdr:spPr>
        <a:xfrm>
          <a:off x="14782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6350</xdr:rowOff>
    </xdr:to>
    <xdr:cxnSp macro="">
      <xdr:nvCxnSpPr>
        <xdr:cNvPr id="255" name="直線コネクタ 254"/>
        <xdr:cNvCxnSpPr/>
      </xdr:nvCxnSpPr>
      <xdr:spPr>
        <a:xfrm flipV="1">
          <a:off x="13893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6350</xdr:rowOff>
    </xdr:to>
    <xdr:cxnSp macro="">
      <xdr:nvCxnSpPr>
        <xdr:cNvPr id="258" name="直線コネクタ 257"/>
        <xdr:cNvCxnSpPr/>
      </xdr:nvCxnSpPr>
      <xdr:spPr>
        <a:xfrm>
          <a:off x="13004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68" name="楕円 267"/>
        <xdr:cNvSpPr/>
      </xdr:nvSpPr>
      <xdr:spPr>
        <a:xfrm>
          <a:off x="16459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168927</xdr:rowOff>
    </xdr:from>
    <xdr:ext cx="762000" cy="259045"/>
    <xdr:sp macro="" textlink="">
      <xdr:nvSpPr>
        <xdr:cNvPr id="269" name="その他該当値テキスト"/>
        <xdr:cNvSpPr txBox="1"/>
      </xdr:nvSpPr>
      <xdr:spPr>
        <a:xfrm>
          <a:off x="16598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70" name="楕円 269"/>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71" name="テキスト ボックス 270"/>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2" name="楕円 271"/>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3" name="テキスト ボックス 272"/>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4" name="楕円 273"/>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41927</xdr:rowOff>
    </xdr:from>
    <xdr:ext cx="762000" cy="259045"/>
    <xdr:sp macro="" textlink="">
      <xdr:nvSpPr>
        <xdr:cNvPr id="275" name="テキスト ボックス 274"/>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6" name="楕円 275"/>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7" name="テキスト ボックス 276"/>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全国平均、類似団体平均と比較して低い水準にある。</a:t>
          </a:r>
        </a:p>
        <a:p>
          <a:r>
            <a:rPr kumimoji="1" lang="ja-JP" altLang="en-US" sz="1300">
              <a:latin typeface="ＭＳ Ｐゴシック" panose="020B0600070205080204" pitchFamily="50" charset="-128"/>
              <a:ea typeface="ＭＳ Ｐゴシック" panose="020B0600070205080204" pitchFamily="50" charset="-128"/>
            </a:rPr>
            <a:t>　今後も、各種団体の事業費や運営費に対する補助金については、ガイドライン等に基づき、定期的に見直しを行うものとする。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31750</xdr:rowOff>
    </xdr:from>
    <xdr:to>
      <xdr:col>82</xdr:col>
      <xdr:colOff>107950</xdr:colOff>
      <xdr:row>33</xdr:row>
      <xdr:rowOff>57150</xdr:rowOff>
    </xdr:to>
    <xdr:cxnSp macro="">
      <xdr:nvCxnSpPr>
        <xdr:cNvPr id="310" name="直線コネクタ 309"/>
        <xdr:cNvCxnSpPr/>
      </xdr:nvCxnSpPr>
      <xdr:spPr>
        <a:xfrm>
          <a:off x="15671800" y="568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31750</xdr:rowOff>
    </xdr:from>
    <xdr:to>
      <xdr:col>78</xdr:col>
      <xdr:colOff>69850</xdr:colOff>
      <xdr:row>33</xdr:row>
      <xdr:rowOff>31750</xdr:rowOff>
    </xdr:to>
    <xdr:cxnSp macro="">
      <xdr:nvCxnSpPr>
        <xdr:cNvPr id="313" name="直線コネクタ 312"/>
        <xdr:cNvCxnSpPr/>
      </xdr:nvCxnSpPr>
      <xdr:spPr>
        <a:xfrm>
          <a:off x="14782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31750</xdr:rowOff>
    </xdr:from>
    <xdr:to>
      <xdr:col>73</xdr:col>
      <xdr:colOff>180975</xdr:colOff>
      <xdr:row>33</xdr:row>
      <xdr:rowOff>44450</xdr:rowOff>
    </xdr:to>
    <xdr:cxnSp macro="">
      <xdr:nvCxnSpPr>
        <xdr:cNvPr id="316" name="直線コネクタ 315"/>
        <xdr:cNvCxnSpPr/>
      </xdr:nvCxnSpPr>
      <xdr:spPr>
        <a:xfrm flipV="1">
          <a:off x="13893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44450</xdr:rowOff>
    </xdr:from>
    <xdr:to>
      <xdr:col>69</xdr:col>
      <xdr:colOff>92075</xdr:colOff>
      <xdr:row>33</xdr:row>
      <xdr:rowOff>44450</xdr:rowOff>
    </xdr:to>
    <xdr:cxnSp macro="">
      <xdr:nvCxnSpPr>
        <xdr:cNvPr id="319" name="直線コネクタ 318"/>
        <xdr:cNvCxnSpPr/>
      </xdr:nvCxnSpPr>
      <xdr:spPr>
        <a:xfrm>
          <a:off x="13004800" y="57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6350</xdr:rowOff>
    </xdr:from>
    <xdr:to>
      <xdr:col>82</xdr:col>
      <xdr:colOff>158750</xdr:colOff>
      <xdr:row>33</xdr:row>
      <xdr:rowOff>107950</xdr:rowOff>
    </xdr:to>
    <xdr:sp macro="" textlink="">
      <xdr:nvSpPr>
        <xdr:cNvPr id="329" name="楕円 328"/>
        <xdr:cNvSpPr/>
      </xdr:nvSpPr>
      <xdr:spPr>
        <a:xfrm>
          <a:off x="164592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86377</xdr:rowOff>
    </xdr:from>
    <xdr:ext cx="762000" cy="259045"/>
    <xdr:sp macro="" textlink="">
      <xdr:nvSpPr>
        <xdr:cNvPr id="330" name="補助費等該当値テキスト"/>
        <xdr:cNvSpPr txBox="1"/>
      </xdr:nvSpPr>
      <xdr:spPr>
        <a:xfrm>
          <a:off x="16598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152400</xdr:rowOff>
    </xdr:from>
    <xdr:to>
      <xdr:col>78</xdr:col>
      <xdr:colOff>120650</xdr:colOff>
      <xdr:row>33</xdr:row>
      <xdr:rowOff>82550</xdr:rowOff>
    </xdr:to>
    <xdr:sp macro="" textlink="">
      <xdr:nvSpPr>
        <xdr:cNvPr id="331" name="楕円 330"/>
        <xdr:cNvSpPr/>
      </xdr:nvSpPr>
      <xdr:spPr>
        <a:xfrm>
          <a:off x="15621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92727</xdr:rowOff>
    </xdr:from>
    <xdr:ext cx="736600" cy="259045"/>
    <xdr:sp macro="" textlink="">
      <xdr:nvSpPr>
        <xdr:cNvPr id="332" name="テキスト ボックス 331"/>
        <xdr:cNvSpPr txBox="1"/>
      </xdr:nvSpPr>
      <xdr:spPr>
        <a:xfrm>
          <a:off x="15290800" y="540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152400</xdr:rowOff>
    </xdr:from>
    <xdr:to>
      <xdr:col>74</xdr:col>
      <xdr:colOff>31750</xdr:colOff>
      <xdr:row>33</xdr:row>
      <xdr:rowOff>82550</xdr:rowOff>
    </xdr:to>
    <xdr:sp macro="" textlink="">
      <xdr:nvSpPr>
        <xdr:cNvPr id="333" name="楕円 332"/>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92727</xdr:rowOff>
    </xdr:from>
    <xdr:ext cx="762000" cy="259045"/>
    <xdr:sp macro="" textlink="">
      <xdr:nvSpPr>
        <xdr:cNvPr id="334" name="テキスト ボックス 333"/>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165100</xdr:rowOff>
    </xdr:from>
    <xdr:to>
      <xdr:col>69</xdr:col>
      <xdr:colOff>142875</xdr:colOff>
      <xdr:row>33</xdr:row>
      <xdr:rowOff>95250</xdr:rowOff>
    </xdr:to>
    <xdr:sp macro="" textlink="">
      <xdr:nvSpPr>
        <xdr:cNvPr id="335" name="楕円 334"/>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105427</xdr:rowOff>
    </xdr:from>
    <xdr:ext cx="762000" cy="259045"/>
    <xdr:sp macro="" textlink="">
      <xdr:nvSpPr>
        <xdr:cNvPr id="336" name="テキスト ボックス 335"/>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165100</xdr:rowOff>
    </xdr:from>
    <xdr:to>
      <xdr:col>65</xdr:col>
      <xdr:colOff>53975</xdr:colOff>
      <xdr:row>33</xdr:row>
      <xdr:rowOff>95250</xdr:rowOff>
    </xdr:to>
    <xdr:sp macro="" textlink="">
      <xdr:nvSpPr>
        <xdr:cNvPr id="337" name="楕円 336"/>
        <xdr:cNvSpPr/>
      </xdr:nvSpPr>
      <xdr:spPr>
        <a:xfrm>
          <a:off x="12954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105427</xdr:rowOff>
    </xdr:from>
    <xdr:ext cx="762000" cy="259045"/>
    <xdr:sp macro="" textlink="">
      <xdr:nvSpPr>
        <xdr:cNvPr id="338" name="テキスト ボックス 337"/>
        <xdr:cNvSpPr txBox="1"/>
      </xdr:nvSpPr>
      <xdr:spPr>
        <a:xfrm>
          <a:off x="12623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健康福祉センターの整備に係る事業債の償還終了などにより、長期債元金償還金が減少したことなどから、前年度より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ものの、全国平均、類似団体平均と比較すると高い水準にあり、今後も市債残高の増加が見込まれるため、将来世代へ過度な負担を残さないよう繰上償還の実施や事業債の発行抑制などにより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122428</xdr:rowOff>
    </xdr:from>
    <xdr:to>
      <xdr:col>24</xdr:col>
      <xdr:colOff>25400</xdr:colOff>
      <xdr:row>78</xdr:row>
      <xdr:rowOff>145287</xdr:rowOff>
    </xdr:to>
    <xdr:cxnSp macro="">
      <xdr:nvCxnSpPr>
        <xdr:cNvPr id="368" name="直線コネクタ 367"/>
        <xdr:cNvCxnSpPr/>
      </xdr:nvCxnSpPr>
      <xdr:spPr>
        <a:xfrm flipV="1">
          <a:off x="3987800" y="134955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79</xdr:row>
      <xdr:rowOff>5842</xdr:rowOff>
    </xdr:to>
    <xdr:cxnSp macro="">
      <xdr:nvCxnSpPr>
        <xdr:cNvPr id="371" name="直線コネクタ 370"/>
        <xdr:cNvCxnSpPr/>
      </xdr:nvCxnSpPr>
      <xdr:spPr>
        <a:xfrm flipV="1">
          <a:off x="3098800" y="13518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69850</xdr:rowOff>
    </xdr:to>
    <xdr:cxnSp macro="">
      <xdr:nvCxnSpPr>
        <xdr:cNvPr id="374" name="直線コネクタ 373"/>
        <xdr:cNvCxnSpPr/>
      </xdr:nvCxnSpPr>
      <xdr:spPr>
        <a:xfrm flipV="1">
          <a:off x="2209800" y="135503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88137</xdr:rowOff>
    </xdr:to>
    <xdr:cxnSp macro="">
      <xdr:nvCxnSpPr>
        <xdr:cNvPr id="377" name="直線コネクタ 376"/>
        <xdr:cNvCxnSpPr/>
      </xdr:nvCxnSpPr>
      <xdr:spPr>
        <a:xfrm flipV="1">
          <a:off x="1320800" y="136144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71628</xdr:rowOff>
    </xdr:from>
    <xdr:to>
      <xdr:col>24</xdr:col>
      <xdr:colOff>76200</xdr:colOff>
      <xdr:row>79</xdr:row>
      <xdr:rowOff>1778</xdr:rowOff>
    </xdr:to>
    <xdr:sp macro="" textlink="">
      <xdr:nvSpPr>
        <xdr:cNvPr id="387" name="楕円 386"/>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43705</xdr:rowOff>
    </xdr:from>
    <xdr:ext cx="762000" cy="259045"/>
    <xdr:sp macro="" textlink="">
      <xdr:nvSpPr>
        <xdr:cNvPr id="388"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9" name="楕円 388"/>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90" name="テキスト ボックス 389"/>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91" name="楕円 390"/>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92" name="テキスト ボックス 391"/>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93" name="楕円 392"/>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94" name="テキスト ボックス 393"/>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95" name="楕円 394"/>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96" name="テキスト ボックス 395"/>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となる経常一般財源等については、地方消費税交付金など各種交付金の増などにより、前年度と比べ増加したものの、分子である公債費を除く経常経費充当一般財源についても、扶助費の増などにより前年度と比べ増加したこと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ポイントの増となった。</a:t>
          </a:r>
        </a:p>
        <a:p>
          <a:r>
            <a:rPr kumimoji="1" lang="ja-JP" altLang="en-US" sz="1200">
              <a:latin typeface="ＭＳ Ｐゴシック" panose="020B0600070205080204" pitchFamily="50" charset="-128"/>
              <a:ea typeface="ＭＳ Ｐゴシック" panose="020B0600070205080204" pitchFamily="50" charset="-128"/>
            </a:rPr>
            <a:t>　今後も社会保障経費の増加による扶助費や、施設の老朽化による維持補修費の増加などが見込まれるため、引き続き、財政健全化に向け、職員数の最適化による人件費の抑制や各種施設の効率的な活用、事業の見直しなどに取り組む。</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60706</xdr:rowOff>
    </xdr:to>
    <xdr:cxnSp macro="">
      <xdr:nvCxnSpPr>
        <xdr:cNvPr id="427" name="直線コネクタ 426"/>
        <xdr:cNvCxnSpPr/>
      </xdr:nvCxnSpPr>
      <xdr:spPr>
        <a:xfrm>
          <a:off x="15671800" y="132532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51563</xdr:rowOff>
    </xdr:to>
    <xdr:cxnSp macro="">
      <xdr:nvCxnSpPr>
        <xdr:cNvPr id="430" name="直線コネクタ 429"/>
        <xdr:cNvCxnSpPr/>
      </xdr:nvCxnSpPr>
      <xdr:spPr>
        <a:xfrm>
          <a:off x="14782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51563</xdr:rowOff>
    </xdr:to>
    <xdr:cxnSp macro="">
      <xdr:nvCxnSpPr>
        <xdr:cNvPr id="433" name="直線コネクタ 432"/>
        <xdr:cNvCxnSpPr/>
      </xdr:nvCxnSpPr>
      <xdr:spPr>
        <a:xfrm flipV="1">
          <a:off x="13893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51563</xdr:rowOff>
    </xdr:to>
    <xdr:cxnSp macro="">
      <xdr:nvCxnSpPr>
        <xdr:cNvPr id="436" name="直線コネクタ 435"/>
        <xdr:cNvCxnSpPr/>
      </xdr:nvCxnSpPr>
      <xdr:spPr>
        <a:xfrm>
          <a:off x="13004800" y="131800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6" name="楕円 445"/>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26433</xdr:rowOff>
    </xdr:from>
    <xdr:ext cx="762000" cy="259045"/>
    <xdr:sp macro="" textlink="">
      <xdr:nvSpPr>
        <xdr:cNvPr id="447" name="公債費以外該当値テキスト"/>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8" name="楕円 447"/>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49" name="テキスト ボックス 448"/>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0" name="楕円 449"/>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1" name="テキスト ボックス 450"/>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2" name="楕円 451"/>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3" name="テキスト ボックス 452"/>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4" name="楕円 453"/>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5" name="テキスト ボックス 454"/>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78646</xdr:rowOff>
    </xdr:from>
    <xdr:to>
      <xdr:col>29</xdr:col>
      <xdr:colOff>127000</xdr:colOff>
      <xdr:row>13</xdr:row>
      <xdr:rowOff>101636</xdr:rowOff>
    </xdr:to>
    <xdr:cxnSp macro="">
      <xdr:nvCxnSpPr>
        <xdr:cNvPr id="52" name="直線コネクタ 51"/>
        <xdr:cNvCxnSpPr/>
      </xdr:nvCxnSpPr>
      <xdr:spPr bwMode="auto">
        <a:xfrm flipV="1">
          <a:off x="5003800" y="2355121"/>
          <a:ext cx="647700" cy="2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72898</xdr:rowOff>
    </xdr:from>
    <xdr:to>
      <xdr:col>26</xdr:col>
      <xdr:colOff>50800</xdr:colOff>
      <xdr:row>13</xdr:row>
      <xdr:rowOff>101636</xdr:rowOff>
    </xdr:to>
    <xdr:cxnSp macro="">
      <xdr:nvCxnSpPr>
        <xdr:cNvPr id="55" name="直線コネクタ 54"/>
        <xdr:cNvCxnSpPr/>
      </xdr:nvCxnSpPr>
      <xdr:spPr bwMode="auto">
        <a:xfrm>
          <a:off x="4305300" y="2349373"/>
          <a:ext cx="698500" cy="2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72898</xdr:rowOff>
    </xdr:from>
    <xdr:to>
      <xdr:col>22</xdr:col>
      <xdr:colOff>114300</xdr:colOff>
      <xdr:row>13</xdr:row>
      <xdr:rowOff>77993</xdr:rowOff>
    </xdr:to>
    <xdr:cxnSp macro="">
      <xdr:nvCxnSpPr>
        <xdr:cNvPr id="58" name="直線コネクタ 57"/>
        <xdr:cNvCxnSpPr/>
      </xdr:nvCxnSpPr>
      <xdr:spPr bwMode="auto">
        <a:xfrm flipV="1">
          <a:off x="3606800" y="2349373"/>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90350</xdr:rowOff>
    </xdr:from>
    <xdr:ext cx="762000" cy="259045"/>
    <xdr:sp macro="" textlink="">
      <xdr:nvSpPr>
        <xdr:cNvPr id="60" name="テキスト ボックス 59"/>
        <xdr:cNvSpPr txBox="1"/>
      </xdr:nvSpPr>
      <xdr:spPr>
        <a:xfrm>
          <a:off x="3924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77993</xdr:rowOff>
    </xdr:from>
    <xdr:to>
      <xdr:col>18</xdr:col>
      <xdr:colOff>177800</xdr:colOff>
      <xdr:row>14</xdr:row>
      <xdr:rowOff>26786</xdr:rowOff>
    </xdr:to>
    <xdr:cxnSp macro="">
      <xdr:nvCxnSpPr>
        <xdr:cNvPr id="61" name="直線コネクタ 60"/>
        <xdr:cNvCxnSpPr/>
      </xdr:nvCxnSpPr>
      <xdr:spPr bwMode="auto">
        <a:xfrm flipV="1">
          <a:off x="2908300" y="2354468"/>
          <a:ext cx="698500" cy="12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27846</xdr:rowOff>
    </xdr:from>
    <xdr:to>
      <xdr:col>29</xdr:col>
      <xdr:colOff>177800</xdr:colOff>
      <xdr:row>13</xdr:row>
      <xdr:rowOff>129446</xdr:rowOff>
    </xdr:to>
    <xdr:sp macro="" textlink="">
      <xdr:nvSpPr>
        <xdr:cNvPr id="71" name="楕円 70"/>
        <xdr:cNvSpPr/>
      </xdr:nvSpPr>
      <xdr:spPr bwMode="auto">
        <a:xfrm>
          <a:off x="5600700" y="2304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44373</xdr:rowOff>
    </xdr:from>
    <xdr:ext cx="762000" cy="259045"/>
    <xdr:sp macro="" textlink="">
      <xdr:nvSpPr>
        <xdr:cNvPr id="72" name="人口1人当たり決算額の推移該当値テキスト130"/>
        <xdr:cNvSpPr txBox="1"/>
      </xdr:nvSpPr>
      <xdr:spPr>
        <a:xfrm>
          <a:off x="5740400" y="214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50836</xdr:rowOff>
    </xdr:from>
    <xdr:to>
      <xdr:col>26</xdr:col>
      <xdr:colOff>101600</xdr:colOff>
      <xdr:row>13</xdr:row>
      <xdr:rowOff>152436</xdr:rowOff>
    </xdr:to>
    <xdr:sp macro="" textlink="">
      <xdr:nvSpPr>
        <xdr:cNvPr id="73" name="楕円 72"/>
        <xdr:cNvSpPr/>
      </xdr:nvSpPr>
      <xdr:spPr bwMode="auto">
        <a:xfrm>
          <a:off x="4953000" y="232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162613</xdr:rowOff>
    </xdr:from>
    <xdr:ext cx="736600" cy="259045"/>
    <xdr:sp macro="" textlink="">
      <xdr:nvSpPr>
        <xdr:cNvPr id="74" name="テキスト ボックス 73"/>
        <xdr:cNvSpPr txBox="1"/>
      </xdr:nvSpPr>
      <xdr:spPr>
        <a:xfrm>
          <a:off x="4622800" y="209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22098</xdr:rowOff>
    </xdr:from>
    <xdr:to>
      <xdr:col>22</xdr:col>
      <xdr:colOff>165100</xdr:colOff>
      <xdr:row>13</xdr:row>
      <xdr:rowOff>123698</xdr:rowOff>
    </xdr:to>
    <xdr:sp macro="" textlink="">
      <xdr:nvSpPr>
        <xdr:cNvPr id="75" name="楕円 74"/>
        <xdr:cNvSpPr/>
      </xdr:nvSpPr>
      <xdr:spPr bwMode="auto">
        <a:xfrm>
          <a:off x="4254500" y="2298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133875</xdr:rowOff>
    </xdr:from>
    <xdr:ext cx="762000" cy="259045"/>
    <xdr:sp macro="" textlink="">
      <xdr:nvSpPr>
        <xdr:cNvPr id="76" name="テキスト ボックス 75"/>
        <xdr:cNvSpPr txBox="1"/>
      </xdr:nvSpPr>
      <xdr:spPr>
        <a:xfrm>
          <a:off x="3924300" y="206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27193</xdr:rowOff>
    </xdr:from>
    <xdr:to>
      <xdr:col>19</xdr:col>
      <xdr:colOff>38100</xdr:colOff>
      <xdr:row>13</xdr:row>
      <xdr:rowOff>128793</xdr:rowOff>
    </xdr:to>
    <xdr:sp macro="" textlink="">
      <xdr:nvSpPr>
        <xdr:cNvPr id="77" name="楕円 76"/>
        <xdr:cNvSpPr/>
      </xdr:nvSpPr>
      <xdr:spPr bwMode="auto">
        <a:xfrm>
          <a:off x="3556000" y="23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138970</xdr:rowOff>
    </xdr:from>
    <xdr:ext cx="762000" cy="259045"/>
    <xdr:sp macro="" textlink="">
      <xdr:nvSpPr>
        <xdr:cNvPr id="78" name="テキスト ボックス 77"/>
        <xdr:cNvSpPr txBox="1"/>
      </xdr:nvSpPr>
      <xdr:spPr>
        <a:xfrm>
          <a:off x="3225800" y="20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147436</xdr:rowOff>
    </xdr:from>
    <xdr:to>
      <xdr:col>15</xdr:col>
      <xdr:colOff>101600</xdr:colOff>
      <xdr:row>14</xdr:row>
      <xdr:rowOff>77586</xdr:rowOff>
    </xdr:to>
    <xdr:sp macro="" textlink="">
      <xdr:nvSpPr>
        <xdr:cNvPr id="79" name="楕円 78"/>
        <xdr:cNvSpPr/>
      </xdr:nvSpPr>
      <xdr:spPr bwMode="auto">
        <a:xfrm>
          <a:off x="2857500" y="242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87763</xdr:rowOff>
    </xdr:from>
    <xdr:ext cx="762000" cy="259045"/>
    <xdr:sp macro="" textlink="">
      <xdr:nvSpPr>
        <xdr:cNvPr id="80" name="テキスト ボックス 79"/>
        <xdr:cNvSpPr txBox="1"/>
      </xdr:nvSpPr>
      <xdr:spPr>
        <a:xfrm>
          <a:off x="2527300" y="219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54914</xdr:rowOff>
    </xdr:from>
    <xdr:to>
      <xdr:col>29</xdr:col>
      <xdr:colOff>127000</xdr:colOff>
      <xdr:row>35</xdr:row>
      <xdr:rowOff>147841</xdr:rowOff>
    </xdr:to>
    <xdr:cxnSp macro="">
      <xdr:nvCxnSpPr>
        <xdr:cNvPr id="113" name="直線コネクタ 112"/>
        <xdr:cNvCxnSpPr/>
      </xdr:nvCxnSpPr>
      <xdr:spPr bwMode="auto">
        <a:xfrm>
          <a:off x="5003800" y="6665264"/>
          <a:ext cx="647700" cy="9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336321</xdr:rowOff>
    </xdr:from>
    <xdr:to>
      <xdr:col>26</xdr:col>
      <xdr:colOff>50800</xdr:colOff>
      <xdr:row>35</xdr:row>
      <xdr:rowOff>54914</xdr:rowOff>
    </xdr:to>
    <xdr:cxnSp macro="">
      <xdr:nvCxnSpPr>
        <xdr:cNvPr id="116" name="直線コネクタ 115"/>
        <xdr:cNvCxnSpPr/>
      </xdr:nvCxnSpPr>
      <xdr:spPr bwMode="auto">
        <a:xfrm>
          <a:off x="4305300" y="6603771"/>
          <a:ext cx="698500" cy="6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276009</xdr:rowOff>
    </xdr:from>
    <xdr:to>
      <xdr:col>22</xdr:col>
      <xdr:colOff>114300</xdr:colOff>
      <xdr:row>34</xdr:row>
      <xdr:rowOff>336321</xdr:rowOff>
    </xdr:to>
    <xdr:cxnSp macro="">
      <xdr:nvCxnSpPr>
        <xdr:cNvPr id="119" name="直線コネクタ 118"/>
        <xdr:cNvCxnSpPr/>
      </xdr:nvCxnSpPr>
      <xdr:spPr bwMode="auto">
        <a:xfrm>
          <a:off x="3606800" y="6543459"/>
          <a:ext cx="698500" cy="6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155804</xdr:rowOff>
    </xdr:from>
    <xdr:to>
      <xdr:col>18</xdr:col>
      <xdr:colOff>177800</xdr:colOff>
      <xdr:row>34</xdr:row>
      <xdr:rowOff>276009</xdr:rowOff>
    </xdr:to>
    <xdr:cxnSp macro="">
      <xdr:nvCxnSpPr>
        <xdr:cNvPr id="122" name="直線コネクタ 121"/>
        <xdr:cNvCxnSpPr/>
      </xdr:nvCxnSpPr>
      <xdr:spPr bwMode="auto">
        <a:xfrm>
          <a:off x="2908300" y="6423254"/>
          <a:ext cx="698500" cy="12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97041</xdr:rowOff>
    </xdr:from>
    <xdr:to>
      <xdr:col>29</xdr:col>
      <xdr:colOff>177800</xdr:colOff>
      <xdr:row>35</xdr:row>
      <xdr:rowOff>198641</xdr:rowOff>
    </xdr:to>
    <xdr:sp macro="" textlink="">
      <xdr:nvSpPr>
        <xdr:cNvPr id="132" name="楕円 131"/>
        <xdr:cNvSpPr/>
      </xdr:nvSpPr>
      <xdr:spPr bwMode="auto">
        <a:xfrm>
          <a:off x="5600700" y="6707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285018</xdr:rowOff>
    </xdr:from>
    <xdr:ext cx="762000" cy="259045"/>
    <xdr:sp macro="" textlink="">
      <xdr:nvSpPr>
        <xdr:cNvPr id="133" name="人口1人当たり決算額の推移該当値テキスト445"/>
        <xdr:cNvSpPr txBox="1"/>
      </xdr:nvSpPr>
      <xdr:spPr>
        <a:xfrm>
          <a:off x="5740400" y="655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4114</xdr:rowOff>
    </xdr:from>
    <xdr:to>
      <xdr:col>26</xdr:col>
      <xdr:colOff>101600</xdr:colOff>
      <xdr:row>35</xdr:row>
      <xdr:rowOff>105714</xdr:rowOff>
    </xdr:to>
    <xdr:sp macro="" textlink="">
      <xdr:nvSpPr>
        <xdr:cNvPr id="134" name="楕円 133"/>
        <xdr:cNvSpPr/>
      </xdr:nvSpPr>
      <xdr:spPr bwMode="auto">
        <a:xfrm>
          <a:off x="4953000" y="6614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115892</xdr:rowOff>
    </xdr:from>
    <xdr:ext cx="736600" cy="259045"/>
    <xdr:sp macro="" textlink="">
      <xdr:nvSpPr>
        <xdr:cNvPr id="135" name="テキスト ボックス 134"/>
        <xdr:cNvSpPr txBox="1"/>
      </xdr:nvSpPr>
      <xdr:spPr>
        <a:xfrm>
          <a:off x="4622800" y="638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285521</xdr:rowOff>
    </xdr:from>
    <xdr:to>
      <xdr:col>22</xdr:col>
      <xdr:colOff>165100</xdr:colOff>
      <xdr:row>35</xdr:row>
      <xdr:rowOff>44221</xdr:rowOff>
    </xdr:to>
    <xdr:sp macro="" textlink="">
      <xdr:nvSpPr>
        <xdr:cNvPr id="136" name="楕円 135"/>
        <xdr:cNvSpPr/>
      </xdr:nvSpPr>
      <xdr:spPr bwMode="auto">
        <a:xfrm>
          <a:off x="4254500" y="655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54398</xdr:rowOff>
    </xdr:from>
    <xdr:ext cx="762000" cy="259045"/>
    <xdr:sp macro="" textlink="">
      <xdr:nvSpPr>
        <xdr:cNvPr id="137" name="テキスト ボックス 136"/>
        <xdr:cNvSpPr txBox="1"/>
      </xdr:nvSpPr>
      <xdr:spPr>
        <a:xfrm>
          <a:off x="3924300" y="632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225209</xdr:rowOff>
    </xdr:from>
    <xdr:to>
      <xdr:col>19</xdr:col>
      <xdr:colOff>38100</xdr:colOff>
      <xdr:row>34</xdr:row>
      <xdr:rowOff>326810</xdr:rowOff>
    </xdr:to>
    <xdr:sp macro="" textlink="">
      <xdr:nvSpPr>
        <xdr:cNvPr id="138" name="楕円 137"/>
        <xdr:cNvSpPr/>
      </xdr:nvSpPr>
      <xdr:spPr bwMode="auto">
        <a:xfrm>
          <a:off x="3556000" y="64926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336986</xdr:rowOff>
    </xdr:from>
    <xdr:ext cx="762000" cy="259045"/>
    <xdr:sp macro="" textlink="">
      <xdr:nvSpPr>
        <xdr:cNvPr id="139" name="テキスト ボックス 138"/>
        <xdr:cNvSpPr txBox="1"/>
      </xdr:nvSpPr>
      <xdr:spPr>
        <a:xfrm>
          <a:off x="3225800" y="62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105004</xdr:rowOff>
    </xdr:from>
    <xdr:to>
      <xdr:col>15</xdr:col>
      <xdr:colOff>101600</xdr:colOff>
      <xdr:row>34</xdr:row>
      <xdr:rowOff>206604</xdr:rowOff>
    </xdr:to>
    <xdr:sp macro="" textlink="">
      <xdr:nvSpPr>
        <xdr:cNvPr id="140" name="楕円 139"/>
        <xdr:cNvSpPr/>
      </xdr:nvSpPr>
      <xdr:spPr bwMode="auto">
        <a:xfrm>
          <a:off x="2857500" y="637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216781</xdr:rowOff>
    </xdr:from>
    <xdr:ext cx="762000" cy="259045"/>
    <xdr:sp macro="" textlink="">
      <xdr:nvSpPr>
        <xdr:cNvPr id="141" name="テキスト ボックス 140"/>
        <xdr:cNvSpPr txBox="1"/>
      </xdr:nvSpPr>
      <xdr:spPr>
        <a:xfrm>
          <a:off x="2527300" y="61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142378</xdr:rowOff>
    </xdr:from>
    <xdr:to>
      <xdr:col>24</xdr:col>
      <xdr:colOff>63500</xdr:colOff>
      <xdr:row>30</xdr:row>
      <xdr:rowOff>168373</xdr:rowOff>
    </xdr:to>
    <xdr:cxnSp macro="">
      <xdr:nvCxnSpPr>
        <xdr:cNvPr id="63" name="直線コネクタ 62"/>
        <xdr:cNvCxnSpPr/>
      </xdr:nvCxnSpPr>
      <xdr:spPr>
        <a:xfrm flipV="1">
          <a:off x="3797300" y="5285878"/>
          <a:ext cx="8382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141692</xdr:rowOff>
    </xdr:from>
    <xdr:to>
      <xdr:col>19</xdr:col>
      <xdr:colOff>177800</xdr:colOff>
      <xdr:row>30</xdr:row>
      <xdr:rowOff>168373</xdr:rowOff>
    </xdr:to>
    <xdr:cxnSp macro="">
      <xdr:nvCxnSpPr>
        <xdr:cNvPr id="66" name="直線コネクタ 65"/>
        <xdr:cNvCxnSpPr/>
      </xdr:nvCxnSpPr>
      <xdr:spPr>
        <a:xfrm>
          <a:off x="2908300" y="5285192"/>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139798</xdr:rowOff>
    </xdr:from>
    <xdr:to>
      <xdr:col>15</xdr:col>
      <xdr:colOff>50800</xdr:colOff>
      <xdr:row>30</xdr:row>
      <xdr:rowOff>141692</xdr:rowOff>
    </xdr:to>
    <xdr:cxnSp macro="">
      <xdr:nvCxnSpPr>
        <xdr:cNvPr id="69" name="直線コネクタ 68"/>
        <xdr:cNvCxnSpPr/>
      </xdr:nvCxnSpPr>
      <xdr:spPr>
        <a:xfrm>
          <a:off x="2019300" y="5283298"/>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139798</xdr:rowOff>
    </xdr:from>
    <xdr:to>
      <xdr:col>10</xdr:col>
      <xdr:colOff>114300</xdr:colOff>
      <xdr:row>31</xdr:row>
      <xdr:rowOff>26445</xdr:rowOff>
    </xdr:to>
    <xdr:cxnSp macro="">
      <xdr:nvCxnSpPr>
        <xdr:cNvPr id="72" name="直線コネクタ 71"/>
        <xdr:cNvCxnSpPr/>
      </xdr:nvCxnSpPr>
      <xdr:spPr>
        <a:xfrm flipV="1">
          <a:off x="1130300" y="5283298"/>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91578</xdr:rowOff>
    </xdr:from>
    <xdr:to>
      <xdr:col>24</xdr:col>
      <xdr:colOff>114300</xdr:colOff>
      <xdr:row>31</xdr:row>
      <xdr:rowOff>21728</xdr:rowOff>
    </xdr:to>
    <xdr:sp macro="" textlink="">
      <xdr:nvSpPr>
        <xdr:cNvPr id="82" name="楕円 81"/>
        <xdr:cNvSpPr/>
      </xdr:nvSpPr>
      <xdr:spPr>
        <a:xfrm>
          <a:off x="4584700" y="523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27231</xdr:rowOff>
    </xdr:from>
    <xdr:ext cx="534377" cy="259045"/>
    <xdr:sp macro="" textlink="">
      <xdr:nvSpPr>
        <xdr:cNvPr id="83" name="人件費該当値テキスト"/>
        <xdr:cNvSpPr txBox="1"/>
      </xdr:nvSpPr>
      <xdr:spPr>
        <a:xfrm>
          <a:off x="4686300" y="517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117573</xdr:rowOff>
    </xdr:from>
    <xdr:to>
      <xdr:col>20</xdr:col>
      <xdr:colOff>38100</xdr:colOff>
      <xdr:row>31</xdr:row>
      <xdr:rowOff>47723</xdr:rowOff>
    </xdr:to>
    <xdr:sp macro="" textlink="">
      <xdr:nvSpPr>
        <xdr:cNvPr id="84" name="楕円 83"/>
        <xdr:cNvSpPr/>
      </xdr:nvSpPr>
      <xdr:spPr>
        <a:xfrm>
          <a:off x="3746500" y="52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64250</xdr:rowOff>
    </xdr:from>
    <xdr:ext cx="534377" cy="259045"/>
    <xdr:sp macro="" textlink="">
      <xdr:nvSpPr>
        <xdr:cNvPr id="85" name="テキスト ボックス 84"/>
        <xdr:cNvSpPr txBox="1"/>
      </xdr:nvSpPr>
      <xdr:spPr>
        <a:xfrm>
          <a:off x="3530111" y="50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90892</xdr:rowOff>
    </xdr:from>
    <xdr:to>
      <xdr:col>15</xdr:col>
      <xdr:colOff>101600</xdr:colOff>
      <xdr:row>31</xdr:row>
      <xdr:rowOff>21042</xdr:rowOff>
    </xdr:to>
    <xdr:sp macro="" textlink="">
      <xdr:nvSpPr>
        <xdr:cNvPr id="86" name="楕円 85"/>
        <xdr:cNvSpPr/>
      </xdr:nvSpPr>
      <xdr:spPr>
        <a:xfrm>
          <a:off x="2857500" y="52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37569</xdr:rowOff>
    </xdr:from>
    <xdr:ext cx="534377" cy="259045"/>
    <xdr:sp macro="" textlink="">
      <xdr:nvSpPr>
        <xdr:cNvPr id="87" name="テキスト ボックス 86"/>
        <xdr:cNvSpPr txBox="1"/>
      </xdr:nvSpPr>
      <xdr:spPr>
        <a:xfrm>
          <a:off x="2641111" y="500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88998</xdr:rowOff>
    </xdr:from>
    <xdr:to>
      <xdr:col>10</xdr:col>
      <xdr:colOff>165100</xdr:colOff>
      <xdr:row>31</xdr:row>
      <xdr:rowOff>19148</xdr:rowOff>
    </xdr:to>
    <xdr:sp macro="" textlink="">
      <xdr:nvSpPr>
        <xdr:cNvPr id="88" name="楕円 87"/>
        <xdr:cNvSpPr/>
      </xdr:nvSpPr>
      <xdr:spPr>
        <a:xfrm>
          <a:off x="1968500" y="523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35675</xdr:rowOff>
    </xdr:from>
    <xdr:ext cx="534377" cy="259045"/>
    <xdr:sp macro="" textlink="">
      <xdr:nvSpPr>
        <xdr:cNvPr id="89" name="テキスト ボックス 88"/>
        <xdr:cNvSpPr txBox="1"/>
      </xdr:nvSpPr>
      <xdr:spPr>
        <a:xfrm>
          <a:off x="1752111" y="50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147095</xdr:rowOff>
    </xdr:from>
    <xdr:to>
      <xdr:col>6</xdr:col>
      <xdr:colOff>38100</xdr:colOff>
      <xdr:row>31</xdr:row>
      <xdr:rowOff>77245</xdr:rowOff>
    </xdr:to>
    <xdr:sp macro="" textlink="">
      <xdr:nvSpPr>
        <xdr:cNvPr id="90" name="楕円 89"/>
        <xdr:cNvSpPr/>
      </xdr:nvSpPr>
      <xdr:spPr>
        <a:xfrm>
          <a:off x="1079500" y="52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93772</xdr:rowOff>
    </xdr:from>
    <xdr:ext cx="534377" cy="259045"/>
    <xdr:sp macro="" textlink="">
      <xdr:nvSpPr>
        <xdr:cNvPr id="91" name="テキスト ボックス 90"/>
        <xdr:cNvSpPr txBox="1"/>
      </xdr:nvSpPr>
      <xdr:spPr>
        <a:xfrm>
          <a:off x="863111" y="50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6769</xdr:rowOff>
    </xdr:from>
    <xdr:to>
      <xdr:col>24</xdr:col>
      <xdr:colOff>63500</xdr:colOff>
      <xdr:row>56</xdr:row>
      <xdr:rowOff>8438</xdr:rowOff>
    </xdr:to>
    <xdr:cxnSp macro="">
      <xdr:nvCxnSpPr>
        <xdr:cNvPr id="119" name="直線コネクタ 118"/>
        <xdr:cNvCxnSpPr/>
      </xdr:nvCxnSpPr>
      <xdr:spPr>
        <a:xfrm>
          <a:off x="3797300" y="9607969"/>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6769</xdr:rowOff>
    </xdr:from>
    <xdr:to>
      <xdr:col>19</xdr:col>
      <xdr:colOff>177800</xdr:colOff>
      <xdr:row>56</xdr:row>
      <xdr:rowOff>19571</xdr:rowOff>
    </xdr:to>
    <xdr:cxnSp macro="">
      <xdr:nvCxnSpPr>
        <xdr:cNvPr id="122" name="直線コネクタ 121"/>
        <xdr:cNvCxnSpPr/>
      </xdr:nvCxnSpPr>
      <xdr:spPr>
        <a:xfrm flipV="1">
          <a:off x="2908300" y="960796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19571</xdr:rowOff>
    </xdr:from>
    <xdr:to>
      <xdr:col>15</xdr:col>
      <xdr:colOff>50800</xdr:colOff>
      <xdr:row>56</xdr:row>
      <xdr:rowOff>61770</xdr:rowOff>
    </xdr:to>
    <xdr:cxnSp macro="">
      <xdr:nvCxnSpPr>
        <xdr:cNvPr id="125" name="直線コネクタ 124"/>
        <xdr:cNvCxnSpPr/>
      </xdr:nvCxnSpPr>
      <xdr:spPr>
        <a:xfrm flipV="1">
          <a:off x="2019300" y="9620771"/>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61770</xdr:rowOff>
    </xdr:from>
    <xdr:to>
      <xdr:col>10</xdr:col>
      <xdr:colOff>114300</xdr:colOff>
      <xdr:row>56</xdr:row>
      <xdr:rowOff>130099</xdr:rowOff>
    </xdr:to>
    <xdr:cxnSp macro="">
      <xdr:nvCxnSpPr>
        <xdr:cNvPr id="128" name="直線コネクタ 127"/>
        <xdr:cNvCxnSpPr/>
      </xdr:nvCxnSpPr>
      <xdr:spPr>
        <a:xfrm flipV="1">
          <a:off x="1130300" y="9662970"/>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129088</xdr:rowOff>
    </xdr:from>
    <xdr:to>
      <xdr:col>24</xdr:col>
      <xdr:colOff>114300</xdr:colOff>
      <xdr:row>56</xdr:row>
      <xdr:rowOff>59238</xdr:rowOff>
    </xdr:to>
    <xdr:sp macro="" textlink="">
      <xdr:nvSpPr>
        <xdr:cNvPr id="138" name="楕円 137"/>
        <xdr:cNvSpPr/>
      </xdr:nvSpPr>
      <xdr:spPr>
        <a:xfrm>
          <a:off x="4584700" y="95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151965</xdr:rowOff>
    </xdr:from>
    <xdr:ext cx="534377" cy="259045"/>
    <xdr:sp macro="" textlink="">
      <xdr:nvSpPr>
        <xdr:cNvPr id="139" name="物件費該当値テキスト"/>
        <xdr:cNvSpPr txBox="1"/>
      </xdr:nvSpPr>
      <xdr:spPr>
        <a:xfrm>
          <a:off x="4686300" y="94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127419</xdr:rowOff>
    </xdr:from>
    <xdr:to>
      <xdr:col>20</xdr:col>
      <xdr:colOff>38100</xdr:colOff>
      <xdr:row>56</xdr:row>
      <xdr:rowOff>57569</xdr:rowOff>
    </xdr:to>
    <xdr:sp macro="" textlink="">
      <xdr:nvSpPr>
        <xdr:cNvPr id="140" name="楕円 139"/>
        <xdr:cNvSpPr/>
      </xdr:nvSpPr>
      <xdr:spPr>
        <a:xfrm>
          <a:off x="3746500" y="95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74096</xdr:rowOff>
    </xdr:from>
    <xdr:ext cx="534377" cy="259045"/>
    <xdr:sp macro="" textlink="">
      <xdr:nvSpPr>
        <xdr:cNvPr id="141" name="テキスト ボックス 140"/>
        <xdr:cNvSpPr txBox="1"/>
      </xdr:nvSpPr>
      <xdr:spPr>
        <a:xfrm>
          <a:off x="3530111" y="93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140221</xdr:rowOff>
    </xdr:from>
    <xdr:to>
      <xdr:col>15</xdr:col>
      <xdr:colOff>101600</xdr:colOff>
      <xdr:row>56</xdr:row>
      <xdr:rowOff>70371</xdr:rowOff>
    </xdr:to>
    <xdr:sp macro="" textlink="">
      <xdr:nvSpPr>
        <xdr:cNvPr id="142" name="楕円 141"/>
        <xdr:cNvSpPr/>
      </xdr:nvSpPr>
      <xdr:spPr>
        <a:xfrm>
          <a:off x="2857500" y="956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86898</xdr:rowOff>
    </xdr:from>
    <xdr:ext cx="534377" cy="259045"/>
    <xdr:sp macro="" textlink="">
      <xdr:nvSpPr>
        <xdr:cNvPr id="143" name="テキスト ボックス 142"/>
        <xdr:cNvSpPr txBox="1"/>
      </xdr:nvSpPr>
      <xdr:spPr>
        <a:xfrm>
          <a:off x="2641111" y="934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10970</xdr:rowOff>
    </xdr:from>
    <xdr:to>
      <xdr:col>10</xdr:col>
      <xdr:colOff>165100</xdr:colOff>
      <xdr:row>56</xdr:row>
      <xdr:rowOff>112570</xdr:rowOff>
    </xdr:to>
    <xdr:sp macro="" textlink="">
      <xdr:nvSpPr>
        <xdr:cNvPr id="144" name="楕円 143"/>
        <xdr:cNvSpPr/>
      </xdr:nvSpPr>
      <xdr:spPr>
        <a:xfrm>
          <a:off x="1968500" y="96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129097</xdr:rowOff>
    </xdr:from>
    <xdr:ext cx="534377" cy="259045"/>
    <xdr:sp macro="" textlink="">
      <xdr:nvSpPr>
        <xdr:cNvPr id="145" name="テキスト ボックス 144"/>
        <xdr:cNvSpPr txBox="1"/>
      </xdr:nvSpPr>
      <xdr:spPr>
        <a:xfrm>
          <a:off x="1752111" y="93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79299</xdr:rowOff>
    </xdr:from>
    <xdr:to>
      <xdr:col>6</xdr:col>
      <xdr:colOff>38100</xdr:colOff>
      <xdr:row>57</xdr:row>
      <xdr:rowOff>9449</xdr:rowOff>
    </xdr:to>
    <xdr:sp macro="" textlink="">
      <xdr:nvSpPr>
        <xdr:cNvPr id="146" name="楕円 145"/>
        <xdr:cNvSpPr/>
      </xdr:nvSpPr>
      <xdr:spPr>
        <a:xfrm>
          <a:off x="1079500" y="96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25976</xdr:rowOff>
    </xdr:from>
    <xdr:ext cx="534377" cy="259045"/>
    <xdr:sp macro="" textlink="">
      <xdr:nvSpPr>
        <xdr:cNvPr id="147" name="テキスト ボックス 146"/>
        <xdr:cNvSpPr txBox="1"/>
      </xdr:nvSpPr>
      <xdr:spPr>
        <a:xfrm>
          <a:off x="863111" y="94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156972</xdr:rowOff>
    </xdr:from>
    <xdr:to>
      <xdr:col>24</xdr:col>
      <xdr:colOff>63500</xdr:colOff>
      <xdr:row>76</xdr:row>
      <xdr:rowOff>20320</xdr:rowOff>
    </xdr:to>
    <xdr:cxnSp macro="">
      <xdr:nvCxnSpPr>
        <xdr:cNvPr id="176" name="直線コネクタ 175"/>
        <xdr:cNvCxnSpPr/>
      </xdr:nvCxnSpPr>
      <xdr:spPr>
        <a:xfrm>
          <a:off x="3797300" y="13015722"/>
          <a:ext cx="8382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103632</xdr:rowOff>
    </xdr:from>
    <xdr:to>
      <xdr:col>19</xdr:col>
      <xdr:colOff>177800</xdr:colOff>
      <xdr:row>75</xdr:row>
      <xdr:rowOff>156972</xdr:rowOff>
    </xdr:to>
    <xdr:cxnSp macro="">
      <xdr:nvCxnSpPr>
        <xdr:cNvPr id="179" name="直線コネクタ 178"/>
        <xdr:cNvCxnSpPr/>
      </xdr:nvCxnSpPr>
      <xdr:spPr>
        <a:xfrm>
          <a:off x="2908300" y="1296238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103632</xdr:rowOff>
    </xdr:from>
    <xdr:to>
      <xdr:col>15</xdr:col>
      <xdr:colOff>50800</xdr:colOff>
      <xdr:row>75</xdr:row>
      <xdr:rowOff>138938</xdr:rowOff>
    </xdr:to>
    <xdr:cxnSp macro="">
      <xdr:nvCxnSpPr>
        <xdr:cNvPr id="182" name="直線コネクタ 181"/>
        <xdr:cNvCxnSpPr/>
      </xdr:nvCxnSpPr>
      <xdr:spPr>
        <a:xfrm flipV="1">
          <a:off x="2019300" y="12962382"/>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14115</xdr:rowOff>
    </xdr:from>
    <xdr:ext cx="469744" cy="259045"/>
    <xdr:sp macro="" textlink="">
      <xdr:nvSpPr>
        <xdr:cNvPr id="184" name="テキスト ボックス 183"/>
        <xdr:cNvSpPr txBox="1"/>
      </xdr:nvSpPr>
      <xdr:spPr>
        <a:xfrm>
          <a:off x="2673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3048</xdr:rowOff>
    </xdr:from>
    <xdr:to>
      <xdr:col>10</xdr:col>
      <xdr:colOff>114300</xdr:colOff>
      <xdr:row>75</xdr:row>
      <xdr:rowOff>138938</xdr:rowOff>
    </xdr:to>
    <xdr:cxnSp macro="">
      <xdr:nvCxnSpPr>
        <xdr:cNvPr id="185" name="直線コネクタ 184"/>
        <xdr:cNvCxnSpPr/>
      </xdr:nvCxnSpPr>
      <xdr:spPr>
        <a:xfrm>
          <a:off x="1130300" y="12861798"/>
          <a:ext cx="8890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96538</xdr:rowOff>
    </xdr:from>
    <xdr:ext cx="469744" cy="259045"/>
    <xdr:sp macro="" textlink="">
      <xdr:nvSpPr>
        <xdr:cNvPr id="187" name="テキスト ボックス 186"/>
        <xdr:cNvSpPr txBox="1"/>
      </xdr:nvSpPr>
      <xdr:spPr>
        <a:xfrm>
          <a:off x="1784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124985</xdr:rowOff>
    </xdr:from>
    <xdr:ext cx="469744" cy="259045"/>
    <xdr:sp macro="" textlink="">
      <xdr:nvSpPr>
        <xdr:cNvPr id="189" name="テキスト ボックス 188"/>
        <xdr:cNvSpPr txBox="1"/>
      </xdr:nvSpPr>
      <xdr:spPr>
        <a:xfrm>
          <a:off x="895428"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140970</xdr:rowOff>
    </xdr:from>
    <xdr:to>
      <xdr:col>24</xdr:col>
      <xdr:colOff>114300</xdr:colOff>
      <xdr:row>76</xdr:row>
      <xdr:rowOff>71120</xdr:rowOff>
    </xdr:to>
    <xdr:sp macro="" textlink="">
      <xdr:nvSpPr>
        <xdr:cNvPr id="195" name="楕円 194"/>
        <xdr:cNvSpPr/>
      </xdr:nvSpPr>
      <xdr:spPr>
        <a:xfrm>
          <a:off x="45847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163847</xdr:rowOff>
    </xdr:from>
    <xdr:ext cx="469744" cy="259045"/>
    <xdr:sp macro="" textlink="">
      <xdr:nvSpPr>
        <xdr:cNvPr id="196" name="維持補修費該当値テキスト"/>
        <xdr:cNvSpPr txBox="1"/>
      </xdr:nvSpPr>
      <xdr:spPr>
        <a:xfrm>
          <a:off x="4686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106172</xdr:rowOff>
    </xdr:from>
    <xdr:to>
      <xdr:col>20</xdr:col>
      <xdr:colOff>38100</xdr:colOff>
      <xdr:row>76</xdr:row>
      <xdr:rowOff>36322</xdr:rowOff>
    </xdr:to>
    <xdr:sp macro="" textlink="">
      <xdr:nvSpPr>
        <xdr:cNvPr id="197" name="楕円 196"/>
        <xdr:cNvSpPr/>
      </xdr:nvSpPr>
      <xdr:spPr>
        <a:xfrm>
          <a:off x="3746500" y="129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52849</xdr:rowOff>
    </xdr:from>
    <xdr:ext cx="469744" cy="259045"/>
    <xdr:sp macro="" textlink="">
      <xdr:nvSpPr>
        <xdr:cNvPr id="198" name="テキスト ボックス 197"/>
        <xdr:cNvSpPr txBox="1"/>
      </xdr:nvSpPr>
      <xdr:spPr>
        <a:xfrm>
          <a:off x="3562428" y="1274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52832</xdr:rowOff>
    </xdr:from>
    <xdr:to>
      <xdr:col>15</xdr:col>
      <xdr:colOff>101600</xdr:colOff>
      <xdr:row>75</xdr:row>
      <xdr:rowOff>154431</xdr:rowOff>
    </xdr:to>
    <xdr:sp macro="" textlink="">
      <xdr:nvSpPr>
        <xdr:cNvPr id="199" name="楕円 198"/>
        <xdr:cNvSpPr/>
      </xdr:nvSpPr>
      <xdr:spPr>
        <a:xfrm>
          <a:off x="2857500" y="129115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170959</xdr:rowOff>
    </xdr:from>
    <xdr:ext cx="469744" cy="259045"/>
    <xdr:sp macro="" textlink="">
      <xdr:nvSpPr>
        <xdr:cNvPr id="200" name="テキスト ボックス 199"/>
        <xdr:cNvSpPr txBox="1"/>
      </xdr:nvSpPr>
      <xdr:spPr>
        <a:xfrm>
          <a:off x="2673428" y="1268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88138</xdr:rowOff>
    </xdr:from>
    <xdr:to>
      <xdr:col>10</xdr:col>
      <xdr:colOff>165100</xdr:colOff>
      <xdr:row>76</xdr:row>
      <xdr:rowOff>18287</xdr:rowOff>
    </xdr:to>
    <xdr:sp macro="" textlink="">
      <xdr:nvSpPr>
        <xdr:cNvPr id="201" name="楕円 200"/>
        <xdr:cNvSpPr/>
      </xdr:nvSpPr>
      <xdr:spPr>
        <a:xfrm>
          <a:off x="19685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34815</xdr:rowOff>
    </xdr:from>
    <xdr:ext cx="469744" cy="259045"/>
    <xdr:sp macro="" textlink="">
      <xdr:nvSpPr>
        <xdr:cNvPr id="202" name="テキスト ボックス 201"/>
        <xdr:cNvSpPr txBox="1"/>
      </xdr:nvSpPr>
      <xdr:spPr>
        <a:xfrm>
          <a:off x="1784428" y="127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123698</xdr:rowOff>
    </xdr:from>
    <xdr:to>
      <xdr:col>6</xdr:col>
      <xdr:colOff>38100</xdr:colOff>
      <xdr:row>75</xdr:row>
      <xdr:rowOff>53848</xdr:rowOff>
    </xdr:to>
    <xdr:sp macro="" textlink="">
      <xdr:nvSpPr>
        <xdr:cNvPr id="203" name="楕円 202"/>
        <xdr:cNvSpPr/>
      </xdr:nvSpPr>
      <xdr:spPr>
        <a:xfrm>
          <a:off x="1079500" y="128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70375</xdr:rowOff>
    </xdr:from>
    <xdr:ext cx="469744" cy="259045"/>
    <xdr:sp macro="" textlink="">
      <xdr:nvSpPr>
        <xdr:cNvPr id="204" name="テキスト ボックス 203"/>
        <xdr:cNvSpPr txBox="1"/>
      </xdr:nvSpPr>
      <xdr:spPr>
        <a:xfrm>
          <a:off x="895428" y="1258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169774</xdr:rowOff>
    </xdr:from>
    <xdr:to>
      <xdr:col>24</xdr:col>
      <xdr:colOff>63500</xdr:colOff>
      <xdr:row>98</xdr:row>
      <xdr:rowOff>10452</xdr:rowOff>
    </xdr:to>
    <xdr:cxnSp macro="">
      <xdr:nvCxnSpPr>
        <xdr:cNvPr id="234" name="直線コネクタ 233"/>
        <xdr:cNvCxnSpPr/>
      </xdr:nvCxnSpPr>
      <xdr:spPr>
        <a:xfrm>
          <a:off x="3797300" y="16800424"/>
          <a:ext cx="8382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169774</xdr:rowOff>
    </xdr:from>
    <xdr:to>
      <xdr:col>19</xdr:col>
      <xdr:colOff>177800</xdr:colOff>
      <xdr:row>98</xdr:row>
      <xdr:rowOff>96926</xdr:rowOff>
    </xdr:to>
    <xdr:cxnSp macro="">
      <xdr:nvCxnSpPr>
        <xdr:cNvPr id="237" name="直線コネクタ 236"/>
        <xdr:cNvCxnSpPr/>
      </xdr:nvCxnSpPr>
      <xdr:spPr>
        <a:xfrm flipV="1">
          <a:off x="2908300" y="16800424"/>
          <a:ext cx="8890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96926</xdr:rowOff>
    </xdr:from>
    <xdr:to>
      <xdr:col>15</xdr:col>
      <xdr:colOff>50800</xdr:colOff>
      <xdr:row>98</xdr:row>
      <xdr:rowOff>134125</xdr:rowOff>
    </xdr:to>
    <xdr:cxnSp macro="">
      <xdr:nvCxnSpPr>
        <xdr:cNvPr id="240" name="直線コネクタ 239"/>
        <xdr:cNvCxnSpPr/>
      </xdr:nvCxnSpPr>
      <xdr:spPr>
        <a:xfrm flipV="1">
          <a:off x="2019300" y="16899026"/>
          <a:ext cx="889000" cy="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134125</xdr:rowOff>
    </xdr:from>
    <xdr:to>
      <xdr:col>10</xdr:col>
      <xdr:colOff>114300</xdr:colOff>
      <xdr:row>99</xdr:row>
      <xdr:rowOff>21616</xdr:rowOff>
    </xdr:to>
    <xdr:cxnSp macro="">
      <xdr:nvCxnSpPr>
        <xdr:cNvPr id="243" name="直線コネクタ 242"/>
        <xdr:cNvCxnSpPr/>
      </xdr:nvCxnSpPr>
      <xdr:spPr>
        <a:xfrm flipV="1">
          <a:off x="1130300" y="16936225"/>
          <a:ext cx="889000" cy="5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131102</xdr:rowOff>
    </xdr:from>
    <xdr:to>
      <xdr:col>24</xdr:col>
      <xdr:colOff>114300</xdr:colOff>
      <xdr:row>98</xdr:row>
      <xdr:rowOff>61252</xdr:rowOff>
    </xdr:to>
    <xdr:sp macro="" textlink="">
      <xdr:nvSpPr>
        <xdr:cNvPr id="253" name="楕円 252"/>
        <xdr:cNvSpPr/>
      </xdr:nvSpPr>
      <xdr:spPr>
        <a:xfrm>
          <a:off x="4584700" y="1676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109529</xdr:rowOff>
    </xdr:from>
    <xdr:ext cx="534377" cy="259045"/>
    <xdr:sp macro="" textlink="">
      <xdr:nvSpPr>
        <xdr:cNvPr id="254" name="扶助費該当値テキスト"/>
        <xdr:cNvSpPr txBox="1"/>
      </xdr:nvSpPr>
      <xdr:spPr>
        <a:xfrm>
          <a:off x="4686300" y="167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118974</xdr:rowOff>
    </xdr:from>
    <xdr:to>
      <xdr:col>20</xdr:col>
      <xdr:colOff>38100</xdr:colOff>
      <xdr:row>98</xdr:row>
      <xdr:rowOff>49124</xdr:rowOff>
    </xdr:to>
    <xdr:sp macro="" textlink="">
      <xdr:nvSpPr>
        <xdr:cNvPr id="255" name="楕円 254"/>
        <xdr:cNvSpPr/>
      </xdr:nvSpPr>
      <xdr:spPr>
        <a:xfrm>
          <a:off x="3746500" y="167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40251</xdr:rowOff>
    </xdr:from>
    <xdr:ext cx="534377" cy="259045"/>
    <xdr:sp macro="" textlink="">
      <xdr:nvSpPr>
        <xdr:cNvPr id="256" name="テキスト ボックス 255"/>
        <xdr:cNvSpPr txBox="1"/>
      </xdr:nvSpPr>
      <xdr:spPr>
        <a:xfrm>
          <a:off x="3530111" y="168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46126</xdr:rowOff>
    </xdr:from>
    <xdr:to>
      <xdr:col>15</xdr:col>
      <xdr:colOff>101600</xdr:colOff>
      <xdr:row>98</xdr:row>
      <xdr:rowOff>147726</xdr:rowOff>
    </xdr:to>
    <xdr:sp macro="" textlink="">
      <xdr:nvSpPr>
        <xdr:cNvPr id="257" name="楕円 256"/>
        <xdr:cNvSpPr/>
      </xdr:nvSpPr>
      <xdr:spPr>
        <a:xfrm>
          <a:off x="2857500" y="168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138853</xdr:rowOff>
    </xdr:from>
    <xdr:ext cx="534377" cy="259045"/>
    <xdr:sp macro="" textlink="">
      <xdr:nvSpPr>
        <xdr:cNvPr id="258" name="テキスト ボックス 257"/>
        <xdr:cNvSpPr txBox="1"/>
      </xdr:nvSpPr>
      <xdr:spPr>
        <a:xfrm>
          <a:off x="2641111" y="169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83325</xdr:rowOff>
    </xdr:from>
    <xdr:to>
      <xdr:col>10</xdr:col>
      <xdr:colOff>165100</xdr:colOff>
      <xdr:row>99</xdr:row>
      <xdr:rowOff>13475</xdr:rowOff>
    </xdr:to>
    <xdr:sp macro="" textlink="">
      <xdr:nvSpPr>
        <xdr:cNvPr id="259" name="楕円 258"/>
        <xdr:cNvSpPr/>
      </xdr:nvSpPr>
      <xdr:spPr>
        <a:xfrm>
          <a:off x="1968500" y="168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4602</xdr:rowOff>
    </xdr:from>
    <xdr:ext cx="534377" cy="259045"/>
    <xdr:sp macro="" textlink="">
      <xdr:nvSpPr>
        <xdr:cNvPr id="260" name="テキスト ボックス 259"/>
        <xdr:cNvSpPr txBox="1"/>
      </xdr:nvSpPr>
      <xdr:spPr>
        <a:xfrm>
          <a:off x="1752111" y="1697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142266</xdr:rowOff>
    </xdr:from>
    <xdr:to>
      <xdr:col>6</xdr:col>
      <xdr:colOff>38100</xdr:colOff>
      <xdr:row>99</xdr:row>
      <xdr:rowOff>72416</xdr:rowOff>
    </xdr:to>
    <xdr:sp macro="" textlink="">
      <xdr:nvSpPr>
        <xdr:cNvPr id="261" name="楕円 260"/>
        <xdr:cNvSpPr/>
      </xdr:nvSpPr>
      <xdr:spPr>
        <a:xfrm>
          <a:off x="1079500" y="169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63543</xdr:rowOff>
    </xdr:from>
    <xdr:ext cx="534377" cy="259045"/>
    <xdr:sp macro="" textlink="">
      <xdr:nvSpPr>
        <xdr:cNvPr id="262" name="テキスト ボックス 261"/>
        <xdr:cNvSpPr txBox="1"/>
      </xdr:nvSpPr>
      <xdr:spPr>
        <a:xfrm>
          <a:off x="863111" y="1703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21768</xdr:rowOff>
    </xdr:from>
    <xdr:to>
      <xdr:col>55</xdr:col>
      <xdr:colOff>0</xdr:colOff>
      <xdr:row>38</xdr:row>
      <xdr:rowOff>28829</xdr:rowOff>
    </xdr:to>
    <xdr:cxnSp macro="">
      <xdr:nvCxnSpPr>
        <xdr:cNvPr id="291" name="直線コネクタ 290"/>
        <xdr:cNvCxnSpPr/>
      </xdr:nvCxnSpPr>
      <xdr:spPr>
        <a:xfrm flipV="1">
          <a:off x="9639300" y="6536868"/>
          <a:ext cx="8382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5791</xdr:rowOff>
    </xdr:from>
    <xdr:to>
      <xdr:col>50</xdr:col>
      <xdr:colOff>114300</xdr:colOff>
      <xdr:row>38</xdr:row>
      <xdr:rowOff>28829</xdr:rowOff>
    </xdr:to>
    <xdr:cxnSp macro="">
      <xdr:nvCxnSpPr>
        <xdr:cNvPr id="294" name="直線コネクタ 293"/>
        <xdr:cNvCxnSpPr/>
      </xdr:nvCxnSpPr>
      <xdr:spPr>
        <a:xfrm>
          <a:off x="8750300" y="6520891"/>
          <a:ext cx="889000" cy="2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5791</xdr:rowOff>
    </xdr:from>
    <xdr:to>
      <xdr:col>45</xdr:col>
      <xdr:colOff>177800</xdr:colOff>
      <xdr:row>38</xdr:row>
      <xdr:rowOff>38049</xdr:rowOff>
    </xdr:to>
    <xdr:cxnSp macro="">
      <xdr:nvCxnSpPr>
        <xdr:cNvPr id="297" name="直線コネクタ 296"/>
        <xdr:cNvCxnSpPr/>
      </xdr:nvCxnSpPr>
      <xdr:spPr>
        <a:xfrm flipV="1">
          <a:off x="7861300" y="6520891"/>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38049</xdr:rowOff>
    </xdr:from>
    <xdr:to>
      <xdr:col>41</xdr:col>
      <xdr:colOff>50800</xdr:colOff>
      <xdr:row>38</xdr:row>
      <xdr:rowOff>41973</xdr:rowOff>
    </xdr:to>
    <xdr:cxnSp macro="">
      <xdr:nvCxnSpPr>
        <xdr:cNvPr id="300" name="直線コネクタ 299"/>
        <xdr:cNvCxnSpPr/>
      </xdr:nvCxnSpPr>
      <xdr:spPr>
        <a:xfrm flipV="1">
          <a:off x="6972300" y="6553149"/>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142418</xdr:rowOff>
    </xdr:from>
    <xdr:to>
      <xdr:col>55</xdr:col>
      <xdr:colOff>50800</xdr:colOff>
      <xdr:row>38</xdr:row>
      <xdr:rowOff>72568</xdr:rowOff>
    </xdr:to>
    <xdr:sp macro="" textlink="">
      <xdr:nvSpPr>
        <xdr:cNvPr id="310" name="楕円 309"/>
        <xdr:cNvSpPr/>
      </xdr:nvSpPr>
      <xdr:spPr>
        <a:xfrm>
          <a:off x="10426700" y="64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57345</xdr:rowOff>
    </xdr:from>
    <xdr:ext cx="534377" cy="259045"/>
    <xdr:sp macro="" textlink="">
      <xdr:nvSpPr>
        <xdr:cNvPr id="311" name="補助費等該当値テキスト"/>
        <xdr:cNvSpPr txBox="1"/>
      </xdr:nvSpPr>
      <xdr:spPr>
        <a:xfrm>
          <a:off x="10528300" y="640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149479</xdr:rowOff>
    </xdr:from>
    <xdr:to>
      <xdr:col>50</xdr:col>
      <xdr:colOff>165100</xdr:colOff>
      <xdr:row>38</xdr:row>
      <xdr:rowOff>79629</xdr:rowOff>
    </xdr:to>
    <xdr:sp macro="" textlink="">
      <xdr:nvSpPr>
        <xdr:cNvPr id="312" name="楕円 311"/>
        <xdr:cNvSpPr/>
      </xdr:nvSpPr>
      <xdr:spPr>
        <a:xfrm>
          <a:off x="9588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70756</xdr:rowOff>
    </xdr:from>
    <xdr:ext cx="534377" cy="259045"/>
    <xdr:sp macro="" textlink="">
      <xdr:nvSpPr>
        <xdr:cNvPr id="313" name="テキスト ボックス 312"/>
        <xdr:cNvSpPr txBox="1"/>
      </xdr:nvSpPr>
      <xdr:spPr>
        <a:xfrm>
          <a:off x="9372111" y="65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126441</xdr:rowOff>
    </xdr:from>
    <xdr:to>
      <xdr:col>46</xdr:col>
      <xdr:colOff>38100</xdr:colOff>
      <xdr:row>38</xdr:row>
      <xdr:rowOff>56591</xdr:rowOff>
    </xdr:to>
    <xdr:sp macro="" textlink="">
      <xdr:nvSpPr>
        <xdr:cNvPr id="314" name="楕円 313"/>
        <xdr:cNvSpPr/>
      </xdr:nvSpPr>
      <xdr:spPr>
        <a:xfrm>
          <a:off x="8699500" y="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47718</xdr:rowOff>
    </xdr:from>
    <xdr:ext cx="534377" cy="259045"/>
    <xdr:sp macro="" textlink="">
      <xdr:nvSpPr>
        <xdr:cNvPr id="315" name="テキスト ボックス 314"/>
        <xdr:cNvSpPr txBox="1"/>
      </xdr:nvSpPr>
      <xdr:spPr>
        <a:xfrm>
          <a:off x="8483111" y="65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158699</xdr:rowOff>
    </xdr:from>
    <xdr:to>
      <xdr:col>41</xdr:col>
      <xdr:colOff>101600</xdr:colOff>
      <xdr:row>38</xdr:row>
      <xdr:rowOff>88849</xdr:rowOff>
    </xdr:to>
    <xdr:sp macro="" textlink="">
      <xdr:nvSpPr>
        <xdr:cNvPr id="316" name="楕円 315"/>
        <xdr:cNvSpPr/>
      </xdr:nvSpPr>
      <xdr:spPr>
        <a:xfrm>
          <a:off x="7810500" y="65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79976</xdr:rowOff>
    </xdr:from>
    <xdr:ext cx="534377" cy="259045"/>
    <xdr:sp macro="" textlink="">
      <xdr:nvSpPr>
        <xdr:cNvPr id="317" name="テキスト ボックス 316"/>
        <xdr:cNvSpPr txBox="1"/>
      </xdr:nvSpPr>
      <xdr:spPr>
        <a:xfrm>
          <a:off x="7594111" y="65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162623</xdr:rowOff>
    </xdr:from>
    <xdr:to>
      <xdr:col>36</xdr:col>
      <xdr:colOff>165100</xdr:colOff>
      <xdr:row>38</xdr:row>
      <xdr:rowOff>92773</xdr:rowOff>
    </xdr:to>
    <xdr:sp macro="" textlink="">
      <xdr:nvSpPr>
        <xdr:cNvPr id="318" name="楕円 317"/>
        <xdr:cNvSpPr/>
      </xdr:nvSpPr>
      <xdr:spPr>
        <a:xfrm>
          <a:off x="6921500" y="65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83900</xdr:rowOff>
    </xdr:from>
    <xdr:ext cx="534377" cy="259045"/>
    <xdr:sp macro="" textlink="">
      <xdr:nvSpPr>
        <xdr:cNvPr id="319" name="テキスト ボックス 318"/>
        <xdr:cNvSpPr txBox="1"/>
      </xdr:nvSpPr>
      <xdr:spPr>
        <a:xfrm>
          <a:off x="6705111" y="65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138481</xdr:rowOff>
    </xdr:from>
    <xdr:to>
      <xdr:col>55</xdr:col>
      <xdr:colOff>0</xdr:colOff>
      <xdr:row>55</xdr:row>
      <xdr:rowOff>155854</xdr:rowOff>
    </xdr:to>
    <xdr:cxnSp macro="">
      <xdr:nvCxnSpPr>
        <xdr:cNvPr id="350" name="直線コネクタ 349"/>
        <xdr:cNvCxnSpPr/>
      </xdr:nvCxnSpPr>
      <xdr:spPr>
        <a:xfrm flipV="1">
          <a:off x="9639300" y="9225331"/>
          <a:ext cx="838200" cy="3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136380</xdr:rowOff>
    </xdr:from>
    <xdr:to>
      <xdr:col>50</xdr:col>
      <xdr:colOff>114300</xdr:colOff>
      <xdr:row>55</xdr:row>
      <xdr:rowOff>155854</xdr:rowOff>
    </xdr:to>
    <xdr:cxnSp macro="">
      <xdr:nvCxnSpPr>
        <xdr:cNvPr id="353" name="直線コネクタ 352"/>
        <xdr:cNvCxnSpPr/>
      </xdr:nvCxnSpPr>
      <xdr:spPr>
        <a:xfrm>
          <a:off x="8750300" y="9566130"/>
          <a:ext cx="889000" cy="1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136380</xdr:rowOff>
    </xdr:from>
    <xdr:to>
      <xdr:col>45</xdr:col>
      <xdr:colOff>177800</xdr:colOff>
      <xdr:row>56</xdr:row>
      <xdr:rowOff>48064</xdr:rowOff>
    </xdr:to>
    <xdr:cxnSp macro="">
      <xdr:nvCxnSpPr>
        <xdr:cNvPr id="356" name="直線コネクタ 355"/>
        <xdr:cNvCxnSpPr/>
      </xdr:nvCxnSpPr>
      <xdr:spPr>
        <a:xfrm flipV="1">
          <a:off x="7861300" y="9566130"/>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58" name="テキスト ボックス 357"/>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48064</xdr:rowOff>
    </xdr:from>
    <xdr:to>
      <xdr:col>41</xdr:col>
      <xdr:colOff>50800</xdr:colOff>
      <xdr:row>56</xdr:row>
      <xdr:rowOff>83127</xdr:rowOff>
    </xdr:to>
    <xdr:cxnSp macro="">
      <xdr:nvCxnSpPr>
        <xdr:cNvPr id="359" name="直線コネクタ 358"/>
        <xdr:cNvCxnSpPr/>
      </xdr:nvCxnSpPr>
      <xdr:spPr>
        <a:xfrm flipV="1">
          <a:off x="6972300" y="9649264"/>
          <a:ext cx="889000" cy="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87681</xdr:rowOff>
    </xdr:from>
    <xdr:to>
      <xdr:col>55</xdr:col>
      <xdr:colOff>50800</xdr:colOff>
      <xdr:row>54</xdr:row>
      <xdr:rowOff>17831</xdr:rowOff>
    </xdr:to>
    <xdr:sp macro="" textlink="">
      <xdr:nvSpPr>
        <xdr:cNvPr id="369" name="楕円 368"/>
        <xdr:cNvSpPr/>
      </xdr:nvSpPr>
      <xdr:spPr>
        <a:xfrm>
          <a:off x="10426700" y="917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110558</xdr:rowOff>
    </xdr:from>
    <xdr:ext cx="534377" cy="259045"/>
    <xdr:sp macro="" textlink="">
      <xdr:nvSpPr>
        <xdr:cNvPr id="370" name="普通建設事業費該当値テキスト"/>
        <xdr:cNvSpPr txBox="1"/>
      </xdr:nvSpPr>
      <xdr:spPr>
        <a:xfrm>
          <a:off x="10528300" y="902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105054</xdr:rowOff>
    </xdr:from>
    <xdr:to>
      <xdr:col>50</xdr:col>
      <xdr:colOff>165100</xdr:colOff>
      <xdr:row>56</xdr:row>
      <xdr:rowOff>35204</xdr:rowOff>
    </xdr:to>
    <xdr:sp macro="" textlink="">
      <xdr:nvSpPr>
        <xdr:cNvPr id="371" name="楕円 370"/>
        <xdr:cNvSpPr/>
      </xdr:nvSpPr>
      <xdr:spPr>
        <a:xfrm>
          <a:off x="9588500" y="95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51731</xdr:rowOff>
    </xdr:from>
    <xdr:ext cx="534377" cy="259045"/>
    <xdr:sp macro="" textlink="">
      <xdr:nvSpPr>
        <xdr:cNvPr id="372" name="テキスト ボックス 371"/>
        <xdr:cNvSpPr txBox="1"/>
      </xdr:nvSpPr>
      <xdr:spPr>
        <a:xfrm>
          <a:off x="9372111" y="93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85580</xdr:rowOff>
    </xdr:from>
    <xdr:to>
      <xdr:col>46</xdr:col>
      <xdr:colOff>38100</xdr:colOff>
      <xdr:row>56</xdr:row>
      <xdr:rowOff>15730</xdr:rowOff>
    </xdr:to>
    <xdr:sp macro="" textlink="">
      <xdr:nvSpPr>
        <xdr:cNvPr id="373" name="楕円 372"/>
        <xdr:cNvSpPr/>
      </xdr:nvSpPr>
      <xdr:spPr>
        <a:xfrm>
          <a:off x="8699500" y="9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32257</xdr:rowOff>
    </xdr:from>
    <xdr:ext cx="534377" cy="259045"/>
    <xdr:sp macro="" textlink="">
      <xdr:nvSpPr>
        <xdr:cNvPr id="374" name="テキスト ボックス 373"/>
        <xdr:cNvSpPr txBox="1"/>
      </xdr:nvSpPr>
      <xdr:spPr>
        <a:xfrm>
          <a:off x="8483111" y="92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168714</xdr:rowOff>
    </xdr:from>
    <xdr:to>
      <xdr:col>41</xdr:col>
      <xdr:colOff>101600</xdr:colOff>
      <xdr:row>56</xdr:row>
      <xdr:rowOff>98864</xdr:rowOff>
    </xdr:to>
    <xdr:sp macro="" textlink="">
      <xdr:nvSpPr>
        <xdr:cNvPr id="375" name="楕円 374"/>
        <xdr:cNvSpPr/>
      </xdr:nvSpPr>
      <xdr:spPr>
        <a:xfrm>
          <a:off x="7810500" y="95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89991</xdr:rowOff>
    </xdr:from>
    <xdr:ext cx="534377" cy="259045"/>
    <xdr:sp macro="" textlink="">
      <xdr:nvSpPr>
        <xdr:cNvPr id="376" name="テキスト ボックス 375"/>
        <xdr:cNvSpPr txBox="1"/>
      </xdr:nvSpPr>
      <xdr:spPr>
        <a:xfrm>
          <a:off x="7594111" y="96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32327</xdr:rowOff>
    </xdr:from>
    <xdr:to>
      <xdr:col>36</xdr:col>
      <xdr:colOff>165100</xdr:colOff>
      <xdr:row>56</xdr:row>
      <xdr:rowOff>133927</xdr:rowOff>
    </xdr:to>
    <xdr:sp macro="" textlink="">
      <xdr:nvSpPr>
        <xdr:cNvPr id="377" name="楕円 376"/>
        <xdr:cNvSpPr/>
      </xdr:nvSpPr>
      <xdr:spPr>
        <a:xfrm>
          <a:off x="6921500" y="96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125054</xdr:rowOff>
    </xdr:from>
    <xdr:ext cx="534377" cy="259045"/>
    <xdr:sp macro="" textlink="">
      <xdr:nvSpPr>
        <xdr:cNvPr id="378" name="テキスト ボックス 377"/>
        <xdr:cNvSpPr txBox="1"/>
      </xdr:nvSpPr>
      <xdr:spPr>
        <a:xfrm>
          <a:off x="6705111" y="9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16419</xdr:rowOff>
    </xdr:from>
    <xdr:to>
      <xdr:col>55</xdr:col>
      <xdr:colOff>0</xdr:colOff>
      <xdr:row>74</xdr:row>
      <xdr:rowOff>163115</xdr:rowOff>
    </xdr:to>
    <xdr:cxnSp macro="">
      <xdr:nvCxnSpPr>
        <xdr:cNvPr id="409" name="直線コネクタ 408"/>
        <xdr:cNvCxnSpPr/>
      </xdr:nvCxnSpPr>
      <xdr:spPr>
        <a:xfrm flipV="1">
          <a:off x="9639300" y="12017919"/>
          <a:ext cx="838200" cy="8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0" name="普通建設事業費 （ うち新規整備　）平均値テキスト"/>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163115</xdr:rowOff>
    </xdr:from>
    <xdr:to>
      <xdr:col>50</xdr:col>
      <xdr:colOff>114300</xdr:colOff>
      <xdr:row>77</xdr:row>
      <xdr:rowOff>23048</xdr:rowOff>
    </xdr:to>
    <xdr:cxnSp macro="">
      <xdr:nvCxnSpPr>
        <xdr:cNvPr id="412" name="直線コネクタ 411"/>
        <xdr:cNvCxnSpPr/>
      </xdr:nvCxnSpPr>
      <xdr:spPr>
        <a:xfrm flipV="1">
          <a:off x="8750300" y="12850415"/>
          <a:ext cx="889000" cy="37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93523</xdr:rowOff>
    </xdr:from>
    <xdr:to>
      <xdr:col>45</xdr:col>
      <xdr:colOff>177800</xdr:colOff>
      <xdr:row>77</xdr:row>
      <xdr:rowOff>23048</xdr:rowOff>
    </xdr:to>
    <xdr:cxnSp macro="">
      <xdr:nvCxnSpPr>
        <xdr:cNvPr id="415" name="直線コネクタ 414"/>
        <xdr:cNvCxnSpPr/>
      </xdr:nvCxnSpPr>
      <xdr:spPr>
        <a:xfrm>
          <a:off x="7861300" y="13123723"/>
          <a:ext cx="889000" cy="10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137069</xdr:rowOff>
    </xdr:from>
    <xdr:to>
      <xdr:col>55</xdr:col>
      <xdr:colOff>50800</xdr:colOff>
      <xdr:row>70</xdr:row>
      <xdr:rowOff>67219</xdr:rowOff>
    </xdr:to>
    <xdr:sp macro="" textlink="">
      <xdr:nvSpPr>
        <xdr:cNvPr id="425" name="楕円 424"/>
        <xdr:cNvSpPr/>
      </xdr:nvSpPr>
      <xdr:spPr>
        <a:xfrm>
          <a:off x="10426700" y="119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90096</xdr:rowOff>
    </xdr:from>
    <xdr:ext cx="534377" cy="259045"/>
    <xdr:sp macro="" textlink="">
      <xdr:nvSpPr>
        <xdr:cNvPr id="426" name="普通建設事業費 （ うち新規整備　）該当値テキスト"/>
        <xdr:cNvSpPr txBox="1"/>
      </xdr:nvSpPr>
      <xdr:spPr>
        <a:xfrm>
          <a:off x="10528300" y="119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112315</xdr:rowOff>
    </xdr:from>
    <xdr:to>
      <xdr:col>50</xdr:col>
      <xdr:colOff>165100</xdr:colOff>
      <xdr:row>75</xdr:row>
      <xdr:rowOff>42465</xdr:rowOff>
    </xdr:to>
    <xdr:sp macro="" textlink="">
      <xdr:nvSpPr>
        <xdr:cNvPr id="427" name="楕円 426"/>
        <xdr:cNvSpPr/>
      </xdr:nvSpPr>
      <xdr:spPr>
        <a:xfrm>
          <a:off x="9588500" y="127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58992</xdr:rowOff>
    </xdr:from>
    <xdr:ext cx="534377" cy="259045"/>
    <xdr:sp macro="" textlink="">
      <xdr:nvSpPr>
        <xdr:cNvPr id="428" name="テキスト ボックス 427"/>
        <xdr:cNvSpPr txBox="1"/>
      </xdr:nvSpPr>
      <xdr:spPr>
        <a:xfrm>
          <a:off x="9372111" y="1257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143698</xdr:rowOff>
    </xdr:from>
    <xdr:to>
      <xdr:col>46</xdr:col>
      <xdr:colOff>38100</xdr:colOff>
      <xdr:row>77</xdr:row>
      <xdr:rowOff>73848</xdr:rowOff>
    </xdr:to>
    <xdr:sp macro="" textlink="">
      <xdr:nvSpPr>
        <xdr:cNvPr id="429" name="楕円 428"/>
        <xdr:cNvSpPr/>
      </xdr:nvSpPr>
      <xdr:spPr>
        <a:xfrm>
          <a:off x="8699500" y="1317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64975</xdr:rowOff>
    </xdr:from>
    <xdr:ext cx="534377" cy="259045"/>
    <xdr:sp macro="" textlink="">
      <xdr:nvSpPr>
        <xdr:cNvPr id="430" name="テキスト ボックス 429"/>
        <xdr:cNvSpPr txBox="1"/>
      </xdr:nvSpPr>
      <xdr:spPr>
        <a:xfrm>
          <a:off x="8483111" y="1326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42723</xdr:rowOff>
    </xdr:from>
    <xdr:to>
      <xdr:col>41</xdr:col>
      <xdr:colOff>101600</xdr:colOff>
      <xdr:row>76</xdr:row>
      <xdr:rowOff>144323</xdr:rowOff>
    </xdr:to>
    <xdr:sp macro="" textlink="">
      <xdr:nvSpPr>
        <xdr:cNvPr id="431" name="楕円 430"/>
        <xdr:cNvSpPr/>
      </xdr:nvSpPr>
      <xdr:spPr>
        <a:xfrm>
          <a:off x="7810500" y="130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135450</xdr:rowOff>
    </xdr:from>
    <xdr:ext cx="534377" cy="259045"/>
    <xdr:sp macro="" textlink="">
      <xdr:nvSpPr>
        <xdr:cNvPr id="432" name="テキスト ボックス 431"/>
        <xdr:cNvSpPr txBox="1"/>
      </xdr:nvSpPr>
      <xdr:spPr>
        <a:xfrm>
          <a:off x="7594111" y="131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120332</xdr:rowOff>
    </xdr:from>
    <xdr:to>
      <xdr:col>55</xdr:col>
      <xdr:colOff>0</xdr:colOff>
      <xdr:row>97</xdr:row>
      <xdr:rowOff>144565</xdr:rowOff>
    </xdr:to>
    <xdr:cxnSp macro="">
      <xdr:nvCxnSpPr>
        <xdr:cNvPr id="461" name="直線コネクタ 460"/>
        <xdr:cNvCxnSpPr/>
      </xdr:nvCxnSpPr>
      <xdr:spPr>
        <a:xfrm flipV="1">
          <a:off x="9639300" y="16750982"/>
          <a:ext cx="8382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157911</xdr:rowOff>
    </xdr:from>
    <xdr:to>
      <xdr:col>50</xdr:col>
      <xdr:colOff>114300</xdr:colOff>
      <xdr:row>97</xdr:row>
      <xdr:rowOff>144565</xdr:rowOff>
    </xdr:to>
    <xdr:cxnSp macro="">
      <xdr:nvCxnSpPr>
        <xdr:cNvPr id="464" name="直線コネクタ 463"/>
        <xdr:cNvCxnSpPr/>
      </xdr:nvCxnSpPr>
      <xdr:spPr>
        <a:xfrm>
          <a:off x="8750300" y="16617111"/>
          <a:ext cx="889000" cy="15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157911</xdr:rowOff>
    </xdr:from>
    <xdr:to>
      <xdr:col>45</xdr:col>
      <xdr:colOff>177800</xdr:colOff>
      <xdr:row>97</xdr:row>
      <xdr:rowOff>67450</xdr:rowOff>
    </xdr:to>
    <xdr:cxnSp macro="">
      <xdr:nvCxnSpPr>
        <xdr:cNvPr id="467" name="直線コネクタ 466"/>
        <xdr:cNvCxnSpPr/>
      </xdr:nvCxnSpPr>
      <xdr:spPr>
        <a:xfrm flipV="1">
          <a:off x="7861300" y="16617111"/>
          <a:ext cx="8890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9" name="テキスト ボックス 468"/>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157903</xdr:rowOff>
    </xdr:from>
    <xdr:ext cx="534377" cy="259045"/>
    <xdr:sp macro="" textlink="">
      <xdr:nvSpPr>
        <xdr:cNvPr id="471" name="テキスト ボックス 470"/>
        <xdr:cNvSpPr txBox="1"/>
      </xdr:nvSpPr>
      <xdr:spPr>
        <a:xfrm>
          <a:off x="7594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69532</xdr:rowOff>
    </xdr:from>
    <xdr:to>
      <xdr:col>55</xdr:col>
      <xdr:colOff>50800</xdr:colOff>
      <xdr:row>97</xdr:row>
      <xdr:rowOff>171132</xdr:rowOff>
    </xdr:to>
    <xdr:sp macro="" textlink="">
      <xdr:nvSpPr>
        <xdr:cNvPr id="477" name="楕円 476"/>
        <xdr:cNvSpPr/>
      </xdr:nvSpPr>
      <xdr:spPr>
        <a:xfrm>
          <a:off x="10426700" y="167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47959</xdr:rowOff>
    </xdr:from>
    <xdr:ext cx="534377" cy="259045"/>
    <xdr:sp macro="" textlink="">
      <xdr:nvSpPr>
        <xdr:cNvPr id="478" name="普通建設事業費 （ うち更新整備　）該当値テキスト"/>
        <xdr:cNvSpPr txBox="1"/>
      </xdr:nvSpPr>
      <xdr:spPr>
        <a:xfrm>
          <a:off x="10528300" y="166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93765</xdr:rowOff>
    </xdr:from>
    <xdr:to>
      <xdr:col>50</xdr:col>
      <xdr:colOff>165100</xdr:colOff>
      <xdr:row>98</xdr:row>
      <xdr:rowOff>23915</xdr:rowOff>
    </xdr:to>
    <xdr:sp macro="" textlink="">
      <xdr:nvSpPr>
        <xdr:cNvPr id="479" name="楕円 478"/>
        <xdr:cNvSpPr/>
      </xdr:nvSpPr>
      <xdr:spPr>
        <a:xfrm>
          <a:off x="9588500" y="167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15042</xdr:rowOff>
    </xdr:from>
    <xdr:ext cx="534377" cy="259045"/>
    <xdr:sp macro="" textlink="">
      <xdr:nvSpPr>
        <xdr:cNvPr id="480" name="テキスト ボックス 479"/>
        <xdr:cNvSpPr txBox="1"/>
      </xdr:nvSpPr>
      <xdr:spPr>
        <a:xfrm>
          <a:off x="9372111" y="1681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107111</xdr:rowOff>
    </xdr:from>
    <xdr:to>
      <xdr:col>46</xdr:col>
      <xdr:colOff>38100</xdr:colOff>
      <xdr:row>97</xdr:row>
      <xdr:rowOff>37261</xdr:rowOff>
    </xdr:to>
    <xdr:sp macro="" textlink="">
      <xdr:nvSpPr>
        <xdr:cNvPr id="481" name="楕円 480"/>
        <xdr:cNvSpPr/>
      </xdr:nvSpPr>
      <xdr:spPr>
        <a:xfrm>
          <a:off x="86995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53788</xdr:rowOff>
    </xdr:from>
    <xdr:ext cx="534377" cy="259045"/>
    <xdr:sp macro="" textlink="">
      <xdr:nvSpPr>
        <xdr:cNvPr id="482" name="テキスト ボックス 481"/>
        <xdr:cNvSpPr txBox="1"/>
      </xdr:nvSpPr>
      <xdr:spPr>
        <a:xfrm>
          <a:off x="8483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16650</xdr:rowOff>
    </xdr:from>
    <xdr:to>
      <xdr:col>41</xdr:col>
      <xdr:colOff>101600</xdr:colOff>
      <xdr:row>97</xdr:row>
      <xdr:rowOff>118250</xdr:rowOff>
    </xdr:to>
    <xdr:sp macro="" textlink="">
      <xdr:nvSpPr>
        <xdr:cNvPr id="483" name="楕円 482"/>
        <xdr:cNvSpPr/>
      </xdr:nvSpPr>
      <xdr:spPr>
        <a:xfrm>
          <a:off x="7810500" y="166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134777</xdr:rowOff>
    </xdr:from>
    <xdr:ext cx="534377" cy="259045"/>
    <xdr:sp macro="" textlink="">
      <xdr:nvSpPr>
        <xdr:cNvPr id="484" name="テキスト ボックス 483"/>
        <xdr:cNvSpPr txBox="1"/>
      </xdr:nvSpPr>
      <xdr:spPr>
        <a:xfrm>
          <a:off x="7594111" y="164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137414</xdr:rowOff>
    </xdr:from>
    <xdr:to>
      <xdr:col>85</xdr:col>
      <xdr:colOff>127000</xdr:colOff>
      <xdr:row>39</xdr:row>
      <xdr:rowOff>64915</xdr:rowOff>
    </xdr:to>
    <xdr:cxnSp macro="">
      <xdr:nvCxnSpPr>
        <xdr:cNvPr id="515" name="直線コネクタ 514"/>
        <xdr:cNvCxnSpPr/>
      </xdr:nvCxnSpPr>
      <xdr:spPr>
        <a:xfrm>
          <a:off x="15481300" y="6652514"/>
          <a:ext cx="8382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137414</xdr:rowOff>
    </xdr:from>
    <xdr:to>
      <xdr:col>81</xdr:col>
      <xdr:colOff>50800</xdr:colOff>
      <xdr:row>39</xdr:row>
      <xdr:rowOff>81244</xdr:rowOff>
    </xdr:to>
    <xdr:cxnSp macro="">
      <xdr:nvCxnSpPr>
        <xdr:cNvPr id="518" name="直線コネクタ 517"/>
        <xdr:cNvCxnSpPr/>
      </xdr:nvCxnSpPr>
      <xdr:spPr>
        <a:xfrm flipV="1">
          <a:off x="14592300" y="6652514"/>
          <a:ext cx="8890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23440</xdr:rowOff>
    </xdr:from>
    <xdr:to>
      <xdr:col>76</xdr:col>
      <xdr:colOff>114300</xdr:colOff>
      <xdr:row>39</xdr:row>
      <xdr:rowOff>81244</xdr:rowOff>
    </xdr:to>
    <xdr:cxnSp macro="">
      <xdr:nvCxnSpPr>
        <xdr:cNvPr id="521" name="直線コネクタ 520"/>
        <xdr:cNvCxnSpPr/>
      </xdr:nvCxnSpPr>
      <xdr:spPr>
        <a:xfrm>
          <a:off x="13703300" y="6709990"/>
          <a:ext cx="889000" cy="5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23440</xdr:rowOff>
    </xdr:from>
    <xdr:to>
      <xdr:col>71</xdr:col>
      <xdr:colOff>177800</xdr:colOff>
      <xdr:row>39</xdr:row>
      <xdr:rowOff>75692</xdr:rowOff>
    </xdr:to>
    <xdr:cxnSp macro="">
      <xdr:nvCxnSpPr>
        <xdr:cNvPr id="524" name="直線コネクタ 523"/>
        <xdr:cNvCxnSpPr/>
      </xdr:nvCxnSpPr>
      <xdr:spPr>
        <a:xfrm flipV="1">
          <a:off x="12814300" y="670999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14115</xdr:rowOff>
    </xdr:from>
    <xdr:to>
      <xdr:col>85</xdr:col>
      <xdr:colOff>177800</xdr:colOff>
      <xdr:row>39</xdr:row>
      <xdr:rowOff>115715</xdr:rowOff>
    </xdr:to>
    <xdr:sp macro="" textlink="">
      <xdr:nvSpPr>
        <xdr:cNvPr id="534" name="楕円 533"/>
        <xdr:cNvSpPr/>
      </xdr:nvSpPr>
      <xdr:spPr>
        <a:xfrm>
          <a:off x="162687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100492</xdr:rowOff>
    </xdr:from>
    <xdr:ext cx="378565" cy="259045"/>
    <xdr:sp macro="" textlink="">
      <xdr:nvSpPr>
        <xdr:cNvPr id="535" name="災害復旧事業費該当値テキスト"/>
        <xdr:cNvSpPr txBox="1"/>
      </xdr:nvSpPr>
      <xdr:spPr>
        <a:xfrm>
          <a:off x="16370300" y="661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86614</xdr:rowOff>
    </xdr:from>
    <xdr:to>
      <xdr:col>81</xdr:col>
      <xdr:colOff>101600</xdr:colOff>
      <xdr:row>39</xdr:row>
      <xdr:rowOff>16764</xdr:rowOff>
    </xdr:to>
    <xdr:sp macro="" textlink="">
      <xdr:nvSpPr>
        <xdr:cNvPr id="536" name="楕円 535"/>
        <xdr:cNvSpPr/>
      </xdr:nvSpPr>
      <xdr:spPr>
        <a:xfrm>
          <a:off x="15430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7891</xdr:rowOff>
    </xdr:from>
    <xdr:ext cx="378565" cy="259045"/>
    <xdr:sp macro="" textlink="">
      <xdr:nvSpPr>
        <xdr:cNvPr id="537" name="テキスト ボックス 536"/>
        <xdr:cNvSpPr txBox="1"/>
      </xdr:nvSpPr>
      <xdr:spPr>
        <a:xfrm>
          <a:off x="15292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30444</xdr:rowOff>
    </xdr:from>
    <xdr:to>
      <xdr:col>76</xdr:col>
      <xdr:colOff>165100</xdr:colOff>
      <xdr:row>39</xdr:row>
      <xdr:rowOff>132044</xdr:rowOff>
    </xdr:to>
    <xdr:sp macro="" textlink="">
      <xdr:nvSpPr>
        <xdr:cNvPr id="538" name="楕円 537"/>
        <xdr:cNvSpPr/>
      </xdr:nvSpPr>
      <xdr:spPr>
        <a:xfrm>
          <a:off x="14541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123171</xdr:rowOff>
    </xdr:from>
    <xdr:ext cx="313932" cy="259045"/>
    <xdr:sp macro="" textlink="">
      <xdr:nvSpPr>
        <xdr:cNvPr id="539" name="テキスト ボックス 538"/>
        <xdr:cNvSpPr txBox="1"/>
      </xdr:nvSpPr>
      <xdr:spPr>
        <a:xfrm>
          <a:off x="14435333" y="6809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144090</xdr:rowOff>
    </xdr:from>
    <xdr:to>
      <xdr:col>72</xdr:col>
      <xdr:colOff>38100</xdr:colOff>
      <xdr:row>39</xdr:row>
      <xdr:rowOff>74240</xdr:rowOff>
    </xdr:to>
    <xdr:sp macro="" textlink="">
      <xdr:nvSpPr>
        <xdr:cNvPr id="540" name="楕円 539"/>
        <xdr:cNvSpPr/>
      </xdr:nvSpPr>
      <xdr:spPr>
        <a:xfrm>
          <a:off x="13652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65367</xdr:rowOff>
    </xdr:from>
    <xdr:ext cx="378565" cy="259045"/>
    <xdr:sp macro="" textlink="">
      <xdr:nvSpPr>
        <xdr:cNvPr id="541" name="テキスト ボックス 540"/>
        <xdr:cNvSpPr txBox="1"/>
      </xdr:nvSpPr>
      <xdr:spPr>
        <a:xfrm>
          <a:off x="13514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24892</xdr:rowOff>
    </xdr:from>
    <xdr:to>
      <xdr:col>67</xdr:col>
      <xdr:colOff>101600</xdr:colOff>
      <xdr:row>39</xdr:row>
      <xdr:rowOff>126492</xdr:rowOff>
    </xdr:to>
    <xdr:sp macro="" textlink="">
      <xdr:nvSpPr>
        <xdr:cNvPr id="542" name="楕円 541"/>
        <xdr:cNvSpPr/>
      </xdr:nvSpPr>
      <xdr:spPr>
        <a:xfrm>
          <a:off x="12763500" y="67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117619</xdr:rowOff>
    </xdr:from>
    <xdr:ext cx="313932" cy="259045"/>
    <xdr:sp macro="" textlink="">
      <xdr:nvSpPr>
        <xdr:cNvPr id="543" name="テキスト ボックス 542"/>
        <xdr:cNvSpPr txBox="1"/>
      </xdr:nvSpPr>
      <xdr:spPr>
        <a:xfrm>
          <a:off x="12657333" y="6804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114040</xdr:rowOff>
    </xdr:from>
    <xdr:to>
      <xdr:col>85</xdr:col>
      <xdr:colOff>127000</xdr:colOff>
      <xdr:row>73</xdr:row>
      <xdr:rowOff>124708</xdr:rowOff>
    </xdr:to>
    <xdr:cxnSp macro="">
      <xdr:nvCxnSpPr>
        <xdr:cNvPr id="621" name="直線コネクタ 620"/>
        <xdr:cNvCxnSpPr/>
      </xdr:nvCxnSpPr>
      <xdr:spPr>
        <a:xfrm flipV="1">
          <a:off x="15481300" y="12458440"/>
          <a:ext cx="8382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169532</xdr:rowOff>
    </xdr:from>
    <xdr:to>
      <xdr:col>81</xdr:col>
      <xdr:colOff>50800</xdr:colOff>
      <xdr:row>73</xdr:row>
      <xdr:rowOff>124708</xdr:rowOff>
    </xdr:to>
    <xdr:cxnSp macro="">
      <xdr:nvCxnSpPr>
        <xdr:cNvPr id="624" name="直線コネクタ 623"/>
        <xdr:cNvCxnSpPr/>
      </xdr:nvCxnSpPr>
      <xdr:spPr>
        <a:xfrm>
          <a:off x="14592300" y="12342482"/>
          <a:ext cx="889000" cy="29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6" name="テキスト ボックス 625"/>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169532</xdr:rowOff>
    </xdr:from>
    <xdr:to>
      <xdr:col>76</xdr:col>
      <xdr:colOff>114300</xdr:colOff>
      <xdr:row>73</xdr:row>
      <xdr:rowOff>18104</xdr:rowOff>
    </xdr:to>
    <xdr:cxnSp macro="">
      <xdr:nvCxnSpPr>
        <xdr:cNvPr id="627" name="直線コネクタ 626"/>
        <xdr:cNvCxnSpPr/>
      </xdr:nvCxnSpPr>
      <xdr:spPr>
        <a:xfrm flipV="1">
          <a:off x="13703300" y="12342482"/>
          <a:ext cx="889000" cy="19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9" name="テキスト ボックス 628"/>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8560</xdr:rowOff>
    </xdr:from>
    <xdr:to>
      <xdr:col>71</xdr:col>
      <xdr:colOff>177800</xdr:colOff>
      <xdr:row>73</xdr:row>
      <xdr:rowOff>18104</xdr:rowOff>
    </xdr:to>
    <xdr:cxnSp macro="">
      <xdr:nvCxnSpPr>
        <xdr:cNvPr id="630" name="直線コネクタ 629"/>
        <xdr:cNvCxnSpPr/>
      </xdr:nvCxnSpPr>
      <xdr:spPr>
        <a:xfrm>
          <a:off x="12814300" y="12524410"/>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63240</xdr:rowOff>
    </xdr:from>
    <xdr:to>
      <xdr:col>85</xdr:col>
      <xdr:colOff>177800</xdr:colOff>
      <xdr:row>72</xdr:row>
      <xdr:rowOff>164840</xdr:rowOff>
    </xdr:to>
    <xdr:sp macro="" textlink="">
      <xdr:nvSpPr>
        <xdr:cNvPr id="640" name="楕円 639"/>
        <xdr:cNvSpPr/>
      </xdr:nvSpPr>
      <xdr:spPr>
        <a:xfrm>
          <a:off x="16268700" y="124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86117</xdr:rowOff>
    </xdr:from>
    <xdr:ext cx="534377" cy="259045"/>
    <xdr:sp macro="" textlink="">
      <xdr:nvSpPr>
        <xdr:cNvPr id="641" name="公債費該当値テキスト"/>
        <xdr:cNvSpPr txBox="1"/>
      </xdr:nvSpPr>
      <xdr:spPr>
        <a:xfrm>
          <a:off x="16370300" y="122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73908</xdr:rowOff>
    </xdr:from>
    <xdr:to>
      <xdr:col>81</xdr:col>
      <xdr:colOff>101600</xdr:colOff>
      <xdr:row>74</xdr:row>
      <xdr:rowOff>4058</xdr:rowOff>
    </xdr:to>
    <xdr:sp macro="" textlink="">
      <xdr:nvSpPr>
        <xdr:cNvPr id="642" name="楕円 641"/>
        <xdr:cNvSpPr/>
      </xdr:nvSpPr>
      <xdr:spPr>
        <a:xfrm>
          <a:off x="15430500" y="125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20585</xdr:rowOff>
    </xdr:from>
    <xdr:ext cx="534377" cy="259045"/>
    <xdr:sp macro="" textlink="">
      <xdr:nvSpPr>
        <xdr:cNvPr id="643" name="テキスト ボックス 642"/>
        <xdr:cNvSpPr txBox="1"/>
      </xdr:nvSpPr>
      <xdr:spPr>
        <a:xfrm>
          <a:off x="15214111" y="123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118732</xdr:rowOff>
    </xdr:from>
    <xdr:to>
      <xdr:col>76</xdr:col>
      <xdr:colOff>165100</xdr:colOff>
      <xdr:row>72</xdr:row>
      <xdr:rowOff>48882</xdr:rowOff>
    </xdr:to>
    <xdr:sp macro="" textlink="">
      <xdr:nvSpPr>
        <xdr:cNvPr id="644" name="楕円 643"/>
        <xdr:cNvSpPr/>
      </xdr:nvSpPr>
      <xdr:spPr>
        <a:xfrm>
          <a:off x="14541500" y="1229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65409</xdr:rowOff>
    </xdr:from>
    <xdr:ext cx="534377" cy="259045"/>
    <xdr:sp macro="" textlink="">
      <xdr:nvSpPr>
        <xdr:cNvPr id="645" name="テキスト ボックス 644"/>
        <xdr:cNvSpPr txBox="1"/>
      </xdr:nvSpPr>
      <xdr:spPr>
        <a:xfrm>
          <a:off x="14325111" y="120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138754</xdr:rowOff>
    </xdr:from>
    <xdr:to>
      <xdr:col>72</xdr:col>
      <xdr:colOff>38100</xdr:colOff>
      <xdr:row>73</xdr:row>
      <xdr:rowOff>68904</xdr:rowOff>
    </xdr:to>
    <xdr:sp macro="" textlink="">
      <xdr:nvSpPr>
        <xdr:cNvPr id="646" name="楕円 645"/>
        <xdr:cNvSpPr/>
      </xdr:nvSpPr>
      <xdr:spPr>
        <a:xfrm>
          <a:off x="13652500" y="124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85431</xdr:rowOff>
    </xdr:from>
    <xdr:ext cx="534377" cy="259045"/>
    <xdr:sp macro="" textlink="">
      <xdr:nvSpPr>
        <xdr:cNvPr id="647" name="テキスト ボックス 646"/>
        <xdr:cNvSpPr txBox="1"/>
      </xdr:nvSpPr>
      <xdr:spPr>
        <a:xfrm>
          <a:off x="13436111" y="122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129210</xdr:rowOff>
    </xdr:from>
    <xdr:to>
      <xdr:col>67</xdr:col>
      <xdr:colOff>101600</xdr:colOff>
      <xdr:row>73</xdr:row>
      <xdr:rowOff>59360</xdr:rowOff>
    </xdr:to>
    <xdr:sp macro="" textlink="">
      <xdr:nvSpPr>
        <xdr:cNvPr id="648" name="楕円 647"/>
        <xdr:cNvSpPr/>
      </xdr:nvSpPr>
      <xdr:spPr>
        <a:xfrm>
          <a:off x="12763500" y="124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75887</xdr:rowOff>
    </xdr:from>
    <xdr:ext cx="534377" cy="259045"/>
    <xdr:sp macro="" textlink="">
      <xdr:nvSpPr>
        <xdr:cNvPr id="649" name="テキスト ボックス 648"/>
        <xdr:cNvSpPr txBox="1"/>
      </xdr:nvSpPr>
      <xdr:spPr>
        <a:xfrm>
          <a:off x="12547111" y="1224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151092</xdr:rowOff>
    </xdr:from>
    <xdr:to>
      <xdr:col>85</xdr:col>
      <xdr:colOff>127000</xdr:colOff>
      <xdr:row>99</xdr:row>
      <xdr:rowOff>24341</xdr:rowOff>
    </xdr:to>
    <xdr:cxnSp macro="">
      <xdr:nvCxnSpPr>
        <xdr:cNvPr id="678" name="直線コネクタ 677"/>
        <xdr:cNvCxnSpPr/>
      </xdr:nvCxnSpPr>
      <xdr:spPr>
        <a:xfrm>
          <a:off x="15481300" y="16953192"/>
          <a:ext cx="838200" cy="4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151092</xdr:rowOff>
    </xdr:from>
    <xdr:to>
      <xdr:col>81</xdr:col>
      <xdr:colOff>50800</xdr:colOff>
      <xdr:row>99</xdr:row>
      <xdr:rowOff>33958</xdr:rowOff>
    </xdr:to>
    <xdr:cxnSp macro="">
      <xdr:nvCxnSpPr>
        <xdr:cNvPr id="681" name="直線コネクタ 680"/>
        <xdr:cNvCxnSpPr/>
      </xdr:nvCxnSpPr>
      <xdr:spPr>
        <a:xfrm flipV="1">
          <a:off x="14592300" y="16953192"/>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2997</xdr:rowOff>
    </xdr:from>
    <xdr:to>
      <xdr:col>76</xdr:col>
      <xdr:colOff>114300</xdr:colOff>
      <xdr:row>99</xdr:row>
      <xdr:rowOff>33958</xdr:rowOff>
    </xdr:to>
    <xdr:cxnSp macro="">
      <xdr:nvCxnSpPr>
        <xdr:cNvPr id="684" name="直線コネクタ 683"/>
        <xdr:cNvCxnSpPr/>
      </xdr:nvCxnSpPr>
      <xdr:spPr>
        <a:xfrm>
          <a:off x="13703300" y="16976547"/>
          <a:ext cx="889000" cy="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121275</xdr:rowOff>
    </xdr:from>
    <xdr:to>
      <xdr:col>71</xdr:col>
      <xdr:colOff>177800</xdr:colOff>
      <xdr:row>99</xdr:row>
      <xdr:rowOff>2997</xdr:rowOff>
    </xdr:to>
    <xdr:cxnSp macro="">
      <xdr:nvCxnSpPr>
        <xdr:cNvPr id="687" name="直線コネクタ 686"/>
        <xdr:cNvCxnSpPr/>
      </xdr:nvCxnSpPr>
      <xdr:spPr>
        <a:xfrm>
          <a:off x="12814300" y="16923375"/>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144991</xdr:rowOff>
    </xdr:from>
    <xdr:to>
      <xdr:col>85</xdr:col>
      <xdr:colOff>177800</xdr:colOff>
      <xdr:row>99</xdr:row>
      <xdr:rowOff>75141</xdr:rowOff>
    </xdr:to>
    <xdr:sp macro="" textlink="">
      <xdr:nvSpPr>
        <xdr:cNvPr id="697" name="楕円 696"/>
        <xdr:cNvSpPr/>
      </xdr:nvSpPr>
      <xdr:spPr>
        <a:xfrm>
          <a:off x="16268700" y="169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59918</xdr:rowOff>
    </xdr:from>
    <xdr:ext cx="469744" cy="259045"/>
    <xdr:sp macro="" textlink="">
      <xdr:nvSpPr>
        <xdr:cNvPr id="698" name="積立金該当値テキスト"/>
        <xdr:cNvSpPr txBox="1"/>
      </xdr:nvSpPr>
      <xdr:spPr>
        <a:xfrm>
          <a:off x="16370300" y="1686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100292</xdr:rowOff>
    </xdr:from>
    <xdr:to>
      <xdr:col>81</xdr:col>
      <xdr:colOff>101600</xdr:colOff>
      <xdr:row>99</xdr:row>
      <xdr:rowOff>30442</xdr:rowOff>
    </xdr:to>
    <xdr:sp macro="" textlink="">
      <xdr:nvSpPr>
        <xdr:cNvPr id="699" name="楕円 698"/>
        <xdr:cNvSpPr/>
      </xdr:nvSpPr>
      <xdr:spPr>
        <a:xfrm>
          <a:off x="15430500" y="1690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21569</xdr:rowOff>
    </xdr:from>
    <xdr:ext cx="469744" cy="259045"/>
    <xdr:sp macro="" textlink="">
      <xdr:nvSpPr>
        <xdr:cNvPr id="700" name="テキスト ボックス 699"/>
        <xdr:cNvSpPr txBox="1"/>
      </xdr:nvSpPr>
      <xdr:spPr>
        <a:xfrm>
          <a:off x="15246428" y="1699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154608</xdr:rowOff>
    </xdr:from>
    <xdr:to>
      <xdr:col>76</xdr:col>
      <xdr:colOff>165100</xdr:colOff>
      <xdr:row>99</xdr:row>
      <xdr:rowOff>84758</xdr:rowOff>
    </xdr:to>
    <xdr:sp macro="" textlink="">
      <xdr:nvSpPr>
        <xdr:cNvPr id="701" name="楕円 700"/>
        <xdr:cNvSpPr/>
      </xdr:nvSpPr>
      <xdr:spPr>
        <a:xfrm>
          <a:off x="14541500" y="169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75885</xdr:rowOff>
    </xdr:from>
    <xdr:ext cx="469744" cy="259045"/>
    <xdr:sp macro="" textlink="">
      <xdr:nvSpPr>
        <xdr:cNvPr id="702" name="テキスト ボックス 701"/>
        <xdr:cNvSpPr txBox="1"/>
      </xdr:nvSpPr>
      <xdr:spPr>
        <a:xfrm>
          <a:off x="14357428" y="1704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123647</xdr:rowOff>
    </xdr:from>
    <xdr:to>
      <xdr:col>72</xdr:col>
      <xdr:colOff>38100</xdr:colOff>
      <xdr:row>99</xdr:row>
      <xdr:rowOff>53797</xdr:rowOff>
    </xdr:to>
    <xdr:sp macro="" textlink="">
      <xdr:nvSpPr>
        <xdr:cNvPr id="703" name="楕円 702"/>
        <xdr:cNvSpPr/>
      </xdr:nvSpPr>
      <xdr:spPr>
        <a:xfrm>
          <a:off x="13652500" y="169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44924</xdr:rowOff>
    </xdr:from>
    <xdr:ext cx="469744" cy="259045"/>
    <xdr:sp macro="" textlink="">
      <xdr:nvSpPr>
        <xdr:cNvPr id="704" name="テキスト ボックス 703"/>
        <xdr:cNvSpPr txBox="1"/>
      </xdr:nvSpPr>
      <xdr:spPr>
        <a:xfrm>
          <a:off x="13468428" y="1701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70475</xdr:rowOff>
    </xdr:from>
    <xdr:to>
      <xdr:col>67</xdr:col>
      <xdr:colOff>101600</xdr:colOff>
      <xdr:row>99</xdr:row>
      <xdr:rowOff>625</xdr:rowOff>
    </xdr:to>
    <xdr:sp macro="" textlink="">
      <xdr:nvSpPr>
        <xdr:cNvPr id="705" name="楕円 704"/>
        <xdr:cNvSpPr/>
      </xdr:nvSpPr>
      <xdr:spPr>
        <a:xfrm>
          <a:off x="12763500" y="168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163202</xdr:rowOff>
    </xdr:from>
    <xdr:ext cx="534377" cy="259045"/>
    <xdr:sp macro="" textlink="">
      <xdr:nvSpPr>
        <xdr:cNvPr id="706" name="テキスト ボックス 705"/>
        <xdr:cNvSpPr txBox="1"/>
      </xdr:nvSpPr>
      <xdr:spPr>
        <a:xfrm>
          <a:off x="12547111" y="169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131013</xdr:rowOff>
    </xdr:from>
    <xdr:to>
      <xdr:col>116</xdr:col>
      <xdr:colOff>63500</xdr:colOff>
      <xdr:row>58</xdr:row>
      <xdr:rowOff>131764</xdr:rowOff>
    </xdr:to>
    <xdr:cxnSp macro="">
      <xdr:nvCxnSpPr>
        <xdr:cNvPr id="796" name="直線コネクタ 795"/>
        <xdr:cNvCxnSpPr/>
      </xdr:nvCxnSpPr>
      <xdr:spPr>
        <a:xfrm>
          <a:off x="21323300" y="10075113"/>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64780</xdr:rowOff>
    </xdr:from>
    <xdr:ext cx="469744" cy="259045"/>
    <xdr:sp macro="" textlink="">
      <xdr:nvSpPr>
        <xdr:cNvPr id="797" name="貸付金平均値テキスト"/>
        <xdr:cNvSpPr txBox="1"/>
      </xdr:nvSpPr>
      <xdr:spPr>
        <a:xfrm>
          <a:off x="22212300" y="10008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130654</xdr:rowOff>
    </xdr:from>
    <xdr:to>
      <xdr:col>111</xdr:col>
      <xdr:colOff>177800</xdr:colOff>
      <xdr:row>58</xdr:row>
      <xdr:rowOff>131013</xdr:rowOff>
    </xdr:to>
    <xdr:cxnSp macro="">
      <xdr:nvCxnSpPr>
        <xdr:cNvPr id="799" name="直線コネクタ 798"/>
        <xdr:cNvCxnSpPr/>
      </xdr:nvCxnSpPr>
      <xdr:spPr>
        <a:xfrm>
          <a:off x="20434300" y="10074754"/>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13378</xdr:rowOff>
    </xdr:from>
    <xdr:ext cx="469744" cy="259045"/>
    <xdr:sp macro="" textlink="">
      <xdr:nvSpPr>
        <xdr:cNvPr id="801" name="テキスト ボックス 800"/>
        <xdr:cNvSpPr txBox="1"/>
      </xdr:nvSpPr>
      <xdr:spPr>
        <a:xfrm>
          <a:off x="21088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9169</xdr:rowOff>
    </xdr:from>
    <xdr:to>
      <xdr:col>107</xdr:col>
      <xdr:colOff>50800</xdr:colOff>
      <xdr:row>58</xdr:row>
      <xdr:rowOff>130654</xdr:rowOff>
    </xdr:to>
    <xdr:cxnSp macro="">
      <xdr:nvCxnSpPr>
        <xdr:cNvPr id="802" name="直線コネクタ 801"/>
        <xdr:cNvCxnSpPr/>
      </xdr:nvCxnSpPr>
      <xdr:spPr>
        <a:xfrm>
          <a:off x="19545300" y="9781819"/>
          <a:ext cx="889000" cy="29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33397</xdr:rowOff>
    </xdr:from>
    <xdr:ext cx="469744" cy="259045"/>
    <xdr:sp macro="" textlink="">
      <xdr:nvSpPr>
        <xdr:cNvPr id="804" name="テキスト ボックス 803"/>
        <xdr:cNvSpPr txBox="1"/>
      </xdr:nvSpPr>
      <xdr:spPr>
        <a:xfrm>
          <a:off x="20199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9169</xdr:rowOff>
    </xdr:from>
    <xdr:to>
      <xdr:col>102</xdr:col>
      <xdr:colOff>114300</xdr:colOff>
      <xdr:row>58</xdr:row>
      <xdr:rowOff>130229</xdr:rowOff>
    </xdr:to>
    <xdr:cxnSp macro="">
      <xdr:nvCxnSpPr>
        <xdr:cNvPr id="805" name="直線コネクタ 804"/>
        <xdr:cNvCxnSpPr/>
      </xdr:nvCxnSpPr>
      <xdr:spPr>
        <a:xfrm flipV="1">
          <a:off x="18656300" y="9781819"/>
          <a:ext cx="889000" cy="29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118109</xdr:rowOff>
    </xdr:from>
    <xdr:ext cx="469744" cy="259045"/>
    <xdr:sp macro="" textlink="">
      <xdr:nvSpPr>
        <xdr:cNvPr id="807" name="テキスト ボックス 806"/>
        <xdr:cNvSpPr txBox="1"/>
      </xdr:nvSpPr>
      <xdr:spPr>
        <a:xfrm>
          <a:off x="19310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80964</xdr:rowOff>
    </xdr:from>
    <xdr:to>
      <xdr:col>116</xdr:col>
      <xdr:colOff>114300</xdr:colOff>
      <xdr:row>59</xdr:row>
      <xdr:rowOff>11114</xdr:rowOff>
    </xdr:to>
    <xdr:sp macro="" textlink="">
      <xdr:nvSpPr>
        <xdr:cNvPr id="815" name="楕円 814"/>
        <xdr:cNvSpPr/>
      </xdr:nvSpPr>
      <xdr:spPr>
        <a:xfrm>
          <a:off x="22110700" y="1002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103841</xdr:rowOff>
    </xdr:from>
    <xdr:ext cx="469744" cy="259045"/>
    <xdr:sp macro="" textlink="">
      <xdr:nvSpPr>
        <xdr:cNvPr id="816" name="貸付金該当値テキスト"/>
        <xdr:cNvSpPr txBox="1"/>
      </xdr:nvSpPr>
      <xdr:spPr>
        <a:xfrm>
          <a:off x="22212300" y="987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80213</xdr:rowOff>
    </xdr:from>
    <xdr:to>
      <xdr:col>112</xdr:col>
      <xdr:colOff>38100</xdr:colOff>
      <xdr:row>59</xdr:row>
      <xdr:rowOff>10363</xdr:rowOff>
    </xdr:to>
    <xdr:sp macro="" textlink="">
      <xdr:nvSpPr>
        <xdr:cNvPr id="817" name="楕円 816"/>
        <xdr:cNvSpPr/>
      </xdr:nvSpPr>
      <xdr:spPr>
        <a:xfrm>
          <a:off x="21272500" y="1002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26890</xdr:rowOff>
    </xdr:from>
    <xdr:ext cx="469744" cy="259045"/>
    <xdr:sp macro="" textlink="">
      <xdr:nvSpPr>
        <xdr:cNvPr id="818" name="テキスト ボックス 817"/>
        <xdr:cNvSpPr txBox="1"/>
      </xdr:nvSpPr>
      <xdr:spPr>
        <a:xfrm>
          <a:off x="21088428" y="979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79854</xdr:rowOff>
    </xdr:from>
    <xdr:to>
      <xdr:col>107</xdr:col>
      <xdr:colOff>101600</xdr:colOff>
      <xdr:row>59</xdr:row>
      <xdr:rowOff>10004</xdr:rowOff>
    </xdr:to>
    <xdr:sp macro="" textlink="">
      <xdr:nvSpPr>
        <xdr:cNvPr id="819" name="楕円 818"/>
        <xdr:cNvSpPr/>
      </xdr:nvSpPr>
      <xdr:spPr>
        <a:xfrm>
          <a:off x="20383500" y="100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26531</xdr:rowOff>
    </xdr:from>
    <xdr:ext cx="469744" cy="259045"/>
    <xdr:sp macro="" textlink="">
      <xdr:nvSpPr>
        <xdr:cNvPr id="820" name="テキスト ボックス 819"/>
        <xdr:cNvSpPr txBox="1"/>
      </xdr:nvSpPr>
      <xdr:spPr>
        <a:xfrm>
          <a:off x="20199428" y="979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129819</xdr:rowOff>
    </xdr:from>
    <xdr:to>
      <xdr:col>102</xdr:col>
      <xdr:colOff>165100</xdr:colOff>
      <xdr:row>57</xdr:row>
      <xdr:rowOff>59969</xdr:rowOff>
    </xdr:to>
    <xdr:sp macro="" textlink="">
      <xdr:nvSpPr>
        <xdr:cNvPr id="821" name="楕円 820"/>
        <xdr:cNvSpPr/>
      </xdr:nvSpPr>
      <xdr:spPr>
        <a:xfrm>
          <a:off x="19494500" y="97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76496</xdr:rowOff>
    </xdr:from>
    <xdr:ext cx="534377" cy="259045"/>
    <xdr:sp macro="" textlink="">
      <xdr:nvSpPr>
        <xdr:cNvPr id="822" name="テキスト ボックス 821"/>
        <xdr:cNvSpPr txBox="1"/>
      </xdr:nvSpPr>
      <xdr:spPr>
        <a:xfrm>
          <a:off x="19278111" y="9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79429</xdr:rowOff>
    </xdr:from>
    <xdr:to>
      <xdr:col>98</xdr:col>
      <xdr:colOff>38100</xdr:colOff>
      <xdr:row>59</xdr:row>
      <xdr:rowOff>9579</xdr:rowOff>
    </xdr:to>
    <xdr:sp macro="" textlink="">
      <xdr:nvSpPr>
        <xdr:cNvPr id="823" name="楕円 822"/>
        <xdr:cNvSpPr/>
      </xdr:nvSpPr>
      <xdr:spPr>
        <a:xfrm>
          <a:off x="18605500" y="100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706</xdr:rowOff>
    </xdr:from>
    <xdr:ext cx="469744" cy="259045"/>
    <xdr:sp macro="" textlink="">
      <xdr:nvSpPr>
        <xdr:cNvPr id="824" name="テキスト ボックス 823"/>
        <xdr:cNvSpPr txBox="1"/>
      </xdr:nvSpPr>
      <xdr:spPr>
        <a:xfrm>
          <a:off x="18421428" y="1011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90665</xdr:rowOff>
    </xdr:from>
    <xdr:to>
      <xdr:col>116</xdr:col>
      <xdr:colOff>63500</xdr:colOff>
      <xdr:row>73</xdr:row>
      <xdr:rowOff>145796</xdr:rowOff>
    </xdr:to>
    <xdr:cxnSp macro="">
      <xdr:nvCxnSpPr>
        <xdr:cNvPr id="854" name="直線コネクタ 853"/>
        <xdr:cNvCxnSpPr/>
      </xdr:nvCxnSpPr>
      <xdr:spPr>
        <a:xfrm>
          <a:off x="21323300" y="12606515"/>
          <a:ext cx="838200" cy="5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5"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90665</xdr:rowOff>
    </xdr:from>
    <xdr:to>
      <xdr:col>111</xdr:col>
      <xdr:colOff>177800</xdr:colOff>
      <xdr:row>73</xdr:row>
      <xdr:rowOff>140271</xdr:rowOff>
    </xdr:to>
    <xdr:cxnSp macro="">
      <xdr:nvCxnSpPr>
        <xdr:cNvPr id="857" name="直線コネクタ 856"/>
        <xdr:cNvCxnSpPr/>
      </xdr:nvCxnSpPr>
      <xdr:spPr>
        <a:xfrm flipV="1">
          <a:off x="20434300" y="12606515"/>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107924</xdr:rowOff>
    </xdr:from>
    <xdr:to>
      <xdr:col>107</xdr:col>
      <xdr:colOff>50800</xdr:colOff>
      <xdr:row>73</xdr:row>
      <xdr:rowOff>140271</xdr:rowOff>
    </xdr:to>
    <xdr:cxnSp macro="">
      <xdr:nvCxnSpPr>
        <xdr:cNvPr id="860" name="直線コネクタ 859"/>
        <xdr:cNvCxnSpPr/>
      </xdr:nvCxnSpPr>
      <xdr:spPr>
        <a:xfrm>
          <a:off x="19545300" y="12623774"/>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62" name="テキスト ボックス 861"/>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107924</xdr:rowOff>
    </xdr:from>
    <xdr:to>
      <xdr:col>102</xdr:col>
      <xdr:colOff>114300</xdr:colOff>
      <xdr:row>73</xdr:row>
      <xdr:rowOff>117716</xdr:rowOff>
    </xdr:to>
    <xdr:cxnSp macro="">
      <xdr:nvCxnSpPr>
        <xdr:cNvPr id="863" name="直線コネクタ 862"/>
        <xdr:cNvCxnSpPr/>
      </xdr:nvCxnSpPr>
      <xdr:spPr>
        <a:xfrm flipV="1">
          <a:off x="18656300" y="12623774"/>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5" name="テキスト ボックス 864"/>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94996</xdr:rowOff>
    </xdr:from>
    <xdr:to>
      <xdr:col>116</xdr:col>
      <xdr:colOff>114300</xdr:colOff>
      <xdr:row>74</xdr:row>
      <xdr:rowOff>25146</xdr:rowOff>
    </xdr:to>
    <xdr:sp macro="" textlink="">
      <xdr:nvSpPr>
        <xdr:cNvPr id="873" name="楕円 872"/>
        <xdr:cNvSpPr/>
      </xdr:nvSpPr>
      <xdr:spPr>
        <a:xfrm>
          <a:off x="22110700" y="126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117873</xdr:rowOff>
    </xdr:from>
    <xdr:ext cx="534377" cy="259045"/>
    <xdr:sp macro="" textlink="">
      <xdr:nvSpPr>
        <xdr:cNvPr id="874" name="繰出金該当値テキスト"/>
        <xdr:cNvSpPr txBox="1"/>
      </xdr:nvSpPr>
      <xdr:spPr>
        <a:xfrm>
          <a:off x="22212300" y="124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39865</xdr:rowOff>
    </xdr:from>
    <xdr:to>
      <xdr:col>112</xdr:col>
      <xdr:colOff>38100</xdr:colOff>
      <xdr:row>73</xdr:row>
      <xdr:rowOff>141465</xdr:rowOff>
    </xdr:to>
    <xdr:sp macro="" textlink="">
      <xdr:nvSpPr>
        <xdr:cNvPr id="875" name="楕円 874"/>
        <xdr:cNvSpPr/>
      </xdr:nvSpPr>
      <xdr:spPr>
        <a:xfrm>
          <a:off x="21272500" y="12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157992</xdr:rowOff>
    </xdr:from>
    <xdr:ext cx="534377" cy="259045"/>
    <xdr:sp macro="" textlink="">
      <xdr:nvSpPr>
        <xdr:cNvPr id="876" name="テキスト ボックス 875"/>
        <xdr:cNvSpPr txBox="1"/>
      </xdr:nvSpPr>
      <xdr:spPr>
        <a:xfrm>
          <a:off x="21056111" y="123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89471</xdr:rowOff>
    </xdr:from>
    <xdr:to>
      <xdr:col>107</xdr:col>
      <xdr:colOff>101600</xdr:colOff>
      <xdr:row>74</xdr:row>
      <xdr:rowOff>19621</xdr:rowOff>
    </xdr:to>
    <xdr:sp macro="" textlink="">
      <xdr:nvSpPr>
        <xdr:cNvPr id="877" name="楕円 876"/>
        <xdr:cNvSpPr/>
      </xdr:nvSpPr>
      <xdr:spPr>
        <a:xfrm>
          <a:off x="20383500" y="126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36148</xdr:rowOff>
    </xdr:from>
    <xdr:ext cx="534377" cy="259045"/>
    <xdr:sp macro="" textlink="">
      <xdr:nvSpPr>
        <xdr:cNvPr id="878" name="テキスト ボックス 877"/>
        <xdr:cNvSpPr txBox="1"/>
      </xdr:nvSpPr>
      <xdr:spPr>
        <a:xfrm>
          <a:off x="20167111" y="123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57124</xdr:rowOff>
    </xdr:from>
    <xdr:to>
      <xdr:col>102</xdr:col>
      <xdr:colOff>165100</xdr:colOff>
      <xdr:row>73</xdr:row>
      <xdr:rowOff>158724</xdr:rowOff>
    </xdr:to>
    <xdr:sp macro="" textlink="">
      <xdr:nvSpPr>
        <xdr:cNvPr id="879" name="楕円 878"/>
        <xdr:cNvSpPr/>
      </xdr:nvSpPr>
      <xdr:spPr>
        <a:xfrm>
          <a:off x="194945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3801</xdr:rowOff>
    </xdr:from>
    <xdr:ext cx="534377" cy="259045"/>
    <xdr:sp macro="" textlink="">
      <xdr:nvSpPr>
        <xdr:cNvPr id="880" name="テキスト ボックス 879"/>
        <xdr:cNvSpPr txBox="1"/>
      </xdr:nvSpPr>
      <xdr:spPr>
        <a:xfrm>
          <a:off x="19278111" y="123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66916</xdr:rowOff>
    </xdr:from>
    <xdr:to>
      <xdr:col>98</xdr:col>
      <xdr:colOff>38100</xdr:colOff>
      <xdr:row>73</xdr:row>
      <xdr:rowOff>168516</xdr:rowOff>
    </xdr:to>
    <xdr:sp macro="" textlink="">
      <xdr:nvSpPr>
        <xdr:cNvPr id="881" name="楕円 880"/>
        <xdr:cNvSpPr/>
      </xdr:nvSpPr>
      <xdr:spPr>
        <a:xfrm>
          <a:off x="18605500" y="125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13593</xdr:rowOff>
    </xdr:from>
    <xdr:ext cx="534377" cy="259045"/>
    <xdr:sp macro="" textlink="">
      <xdr:nvSpPr>
        <xdr:cNvPr id="882" name="テキスト ボックス 881"/>
        <xdr:cNvSpPr txBox="1"/>
      </xdr:nvSpPr>
      <xdr:spPr>
        <a:xfrm>
          <a:off x="18389111" y="123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歳出決算総額は、住民１人当たり４３３，８９８円となっている。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市町村合併に伴う地理的条件（広大な市有面積）による、総合支所、保育園、消防などの組織体制（職員配置）の要因により、住民１人当たり７５，９１８円となっており、全国平均、類似団体平均と比較して高い水準となっている。今後も、民間で実施可能な事務については、民間事業者等を活用した行政サービスの提供を推進することなどにより、コスト削減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一般廃棄物処理施設の整備が本格化したことから、住民１人当たり９０，８６２円と前年度から大きく増加しており、全国平均、類似団体平均と比較して高い水準となった。これに伴い、市債残高も増加しており、将来世代へ過度な負担を残さないよう繰上償還の実施や事業債の発行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広島県廿日市市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117,666
116,462
489.48
51,737,258
51,055,011
111,826
27,542,854
55,760,373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48260</xdr:rowOff>
    </xdr:from>
    <xdr:to>
      <xdr:col>24</xdr:col>
      <xdr:colOff>63500</xdr:colOff>
      <xdr:row>34</xdr:row>
      <xdr:rowOff>96266</xdr:rowOff>
    </xdr:to>
    <xdr:cxnSp macro="">
      <xdr:nvCxnSpPr>
        <xdr:cNvPr id="61" name="直線コネクタ 60"/>
        <xdr:cNvCxnSpPr/>
      </xdr:nvCxnSpPr>
      <xdr:spPr>
        <a:xfrm flipV="1">
          <a:off x="3797300" y="587756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53594</xdr:rowOff>
    </xdr:from>
    <xdr:to>
      <xdr:col>19</xdr:col>
      <xdr:colOff>177800</xdr:colOff>
      <xdr:row>34</xdr:row>
      <xdr:rowOff>96266</xdr:rowOff>
    </xdr:to>
    <xdr:cxnSp macro="">
      <xdr:nvCxnSpPr>
        <xdr:cNvPr id="64" name="直線コネクタ 63"/>
        <xdr:cNvCxnSpPr/>
      </xdr:nvCxnSpPr>
      <xdr:spPr>
        <a:xfrm>
          <a:off x="2908300" y="5711444"/>
          <a:ext cx="889000" cy="2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53594</xdr:rowOff>
    </xdr:from>
    <xdr:to>
      <xdr:col>15</xdr:col>
      <xdr:colOff>50800</xdr:colOff>
      <xdr:row>33</xdr:row>
      <xdr:rowOff>113792</xdr:rowOff>
    </xdr:to>
    <xdr:cxnSp macro="">
      <xdr:nvCxnSpPr>
        <xdr:cNvPr id="67" name="直線コネクタ 66"/>
        <xdr:cNvCxnSpPr/>
      </xdr:nvCxnSpPr>
      <xdr:spPr>
        <a:xfrm flipV="1">
          <a:off x="2019300" y="571144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113792</xdr:rowOff>
    </xdr:from>
    <xdr:to>
      <xdr:col>10</xdr:col>
      <xdr:colOff>114300</xdr:colOff>
      <xdr:row>34</xdr:row>
      <xdr:rowOff>38354</xdr:rowOff>
    </xdr:to>
    <xdr:cxnSp macro="">
      <xdr:nvCxnSpPr>
        <xdr:cNvPr id="70" name="直線コネクタ 69"/>
        <xdr:cNvCxnSpPr/>
      </xdr:nvCxnSpPr>
      <xdr:spPr>
        <a:xfrm flipV="1">
          <a:off x="1130300" y="577164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2" name="テキスト ボックス 71"/>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162577</xdr:rowOff>
    </xdr:from>
    <xdr:ext cx="469744" cy="259045"/>
    <xdr:sp macro="" textlink="">
      <xdr:nvSpPr>
        <xdr:cNvPr id="74" name="テキスト ボックス 73"/>
        <xdr:cNvSpPr txBox="1"/>
      </xdr:nvSpPr>
      <xdr:spPr>
        <a:xfrm>
          <a:off x="895428"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168910</xdr:rowOff>
    </xdr:from>
    <xdr:to>
      <xdr:col>24</xdr:col>
      <xdr:colOff>114300</xdr:colOff>
      <xdr:row>34</xdr:row>
      <xdr:rowOff>99060</xdr:rowOff>
    </xdr:to>
    <xdr:sp macro="" textlink="">
      <xdr:nvSpPr>
        <xdr:cNvPr id="80" name="楕円 79"/>
        <xdr:cNvSpPr/>
      </xdr:nvSpPr>
      <xdr:spPr>
        <a:xfrm>
          <a:off x="45847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20337</xdr:rowOff>
    </xdr:from>
    <xdr:ext cx="469744" cy="259045"/>
    <xdr:sp macro="" textlink="">
      <xdr:nvSpPr>
        <xdr:cNvPr id="81" name="議会費該当値テキスト"/>
        <xdr:cNvSpPr txBox="1"/>
      </xdr:nvSpPr>
      <xdr:spPr>
        <a:xfrm>
          <a:off x="4686300"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45466</xdr:rowOff>
    </xdr:from>
    <xdr:to>
      <xdr:col>20</xdr:col>
      <xdr:colOff>38100</xdr:colOff>
      <xdr:row>34</xdr:row>
      <xdr:rowOff>147066</xdr:rowOff>
    </xdr:to>
    <xdr:sp macro="" textlink="">
      <xdr:nvSpPr>
        <xdr:cNvPr id="82" name="楕円 81"/>
        <xdr:cNvSpPr/>
      </xdr:nvSpPr>
      <xdr:spPr>
        <a:xfrm>
          <a:off x="3746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163593</xdr:rowOff>
    </xdr:from>
    <xdr:ext cx="469744" cy="259045"/>
    <xdr:sp macro="" textlink="">
      <xdr:nvSpPr>
        <xdr:cNvPr id="83" name="テキスト ボックス 82"/>
        <xdr:cNvSpPr txBox="1"/>
      </xdr:nvSpPr>
      <xdr:spPr>
        <a:xfrm>
          <a:off x="3562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2794</xdr:rowOff>
    </xdr:from>
    <xdr:to>
      <xdr:col>15</xdr:col>
      <xdr:colOff>101600</xdr:colOff>
      <xdr:row>33</xdr:row>
      <xdr:rowOff>104394</xdr:rowOff>
    </xdr:to>
    <xdr:sp macro="" textlink="">
      <xdr:nvSpPr>
        <xdr:cNvPr id="84" name="楕円 83"/>
        <xdr:cNvSpPr/>
      </xdr:nvSpPr>
      <xdr:spPr>
        <a:xfrm>
          <a:off x="2857500" y="56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120921</xdr:rowOff>
    </xdr:from>
    <xdr:ext cx="469744" cy="259045"/>
    <xdr:sp macro="" textlink="">
      <xdr:nvSpPr>
        <xdr:cNvPr id="85" name="テキスト ボックス 84"/>
        <xdr:cNvSpPr txBox="1"/>
      </xdr:nvSpPr>
      <xdr:spPr>
        <a:xfrm>
          <a:off x="2673428" y="54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62992</xdr:rowOff>
    </xdr:from>
    <xdr:to>
      <xdr:col>10</xdr:col>
      <xdr:colOff>165100</xdr:colOff>
      <xdr:row>33</xdr:row>
      <xdr:rowOff>164592</xdr:rowOff>
    </xdr:to>
    <xdr:sp macro="" textlink="">
      <xdr:nvSpPr>
        <xdr:cNvPr id="86" name="楕円 85"/>
        <xdr:cNvSpPr/>
      </xdr:nvSpPr>
      <xdr:spPr>
        <a:xfrm>
          <a:off x="1968500" y="57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9669</xdr:rowOff>
    </xdr:from>
    <xdr:ext cx="469744" cy="259045"/>
    <xdr:sp macro="" textlink="">
      <xdr:nvSpPr>
        <xdr:cNvPr id="87" name="テキスト ボックス 86"/>
        <xdr:cNvSpPr txBox="1"/>
      </xdr:nvSpPr>
      <xdr:spPr>
        <a:xfrm>
          <a:off x="1784428" y="5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159004</xdr:rowOff>
    </xdr:from>
    <xdr:to>
      <xdr:col>6</xdr:col>
      <xdr:colOff>38100</xdr:colOff>
      <xdr:row>34</xdr:row>
      <xdr:rowOff>89154</xdr:rowOff>
    </xdr:to>
    <xdr:sp macro="" textlink="">
      <xdr:nvSpPr>
        <xdr:cNvPr id="88" name="楕円 87"/>
        <xdr:cNvSpPr/>
      </xdr:nvSpPr>
      <xdr:spPr>
        <a:xfrm>
          <a:off x="1079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105681</xdr:rowOff>
    </xdr:from>
    <xdr:ext cx="469744" cy="259045"/>
    <xdr:sp macro="" textlink="">
      <xdr:nvSpPr>
        <xdr:cNvPr id="89" name="テキスト ボックス 88"/>
        <xdr:cNvSpPr txBox="1"/>
      </xdr:nvSpPr>
      <xdr:spPr>
        <a:xfrm>
          <a:off x="895428"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98520</xdr:rowOff>
    </xdr:from>
    <xdr:to>
      <xdr:col>24</xdr:col>
      <xdr:colOff>63500</xdr:colOff>
      <xdr:row>57</xdr:row>
      <xdr:rowOff>117274</xdr:rowOff>
    </xdr:to>
    <xdr:cxnSp macro="">
      <xdr:nvCxnSpPr>
        <xdr:cNvPr id="116" name="直線コネクタ 115"/>
        <xdr:cNvCxnSpPr/>
      </xdr:nvCxnSpPr>
      <xdr:spPr>
        <a:xfrm>
          <a:off x="3797300" y="9871170"/>
          <a:ext cx="8382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98520</xdr:rowOff>
    </xdr:from>
    <xdr:to>
      <xdr:col>19</xdr:col>
      <xdr:colOff>177800</xdr:colOff>
      <xdr:row>57</xdr:row>
      <xdr:rowOff>134310</xdr:rowOff>
    </xdr:to>
    <xdr:cxnSp macro="">
      <xdr:nvCxnSpPr>
        <xdr:cNvPr id="119" name="直線コネクタ 118"/>
        <xdr:cNvCxnSpPr/>
      </xdr:nvCxnSpPr>
      <xdr:spPr>
        <a:xfrm flipV="1">
          <a:off x="2908300" y="9871170"/>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132138</xdr:rowOff>
    </xdr:from>
    <xdr:to>
      <xdr:col>15</xdr:col>
      <xdr:colOff>50800</xdr:colOff>
      <xdr:row>57</xdr:row>
      <xdr:rowOff>134310</xdr:rowOff>
    </xdr:to>
    <xdr:cxnSp macro="">
      <xdr:nvCxnSpPr>
        <xdr:cNvPr id="122" name="直線コネクタ 121"/>
        <xdr:cNvCxnSpPr/>
      </xdr:nvCxnSpPr>
      <xdr:spPr>
        <a:xfrm>
          <a:off x="2019300" y="990478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103092</xdr:rowOff>
    </xdr:from>
    <xdr:to>
      <xdr:col>10</xdr:col>
      <xdr:colOff>114300</xdr:colOff>
      <xdr:row>57</xdr:row>
      <xdr:rowOff>132138</xdr:rowOff>
    </xdr:to>
    <xdr:cxnSp macro="">
      <xdr:nvCxnSpPr>
        <xdr:cNvPr id="125" name="直線コネクタ 124"/>
        <xdr:cNvCxnSpPr/>
      </xdr:nvCxnSpPr>
      <xdr:spPr>
        <a:xfrm>
          <a:off x="1130300" y="9875742"/>
          <a:ext cx="889000" cy="2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66474</xdr:rowOff>
    </xdr:from>
    <xdr:to>
      <xdr:col>24</xdr:col>
      <xdr:colOff>114300</xdr:colOff>
      <xdr:row>57</xdr:row>
      <xdr:rowOff>168074</xdr:rowOff>
    </xdr:to>
    <xdr:sp macro="" textlink="">
      <xdr:nvSpPr>
        <xdr:cNvPr id="135" name="楕円 134"/>
        <xdr:cNvSpPr/>
      </xdr:nvSpPr>
      <xdr:spPr>
        <a:xfrm>
          <a:off x="4584700" y="98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22014</xdr:rowOff>
    </xdr:from>
    <xdr:ext cx="534377" cy="259045"/>
    <xdr:sp macro="" textlink="">
      <xdr:nvSpPr>
        <xdr:cNvPr id="136" name="総務費該当値テキスト"/>
        <xdr:cNvSpPr txBox="1"/>
      </xdr:nvSpPr>
      <xdr:spPr>
        <a:xfrm>
          <a:off x="4686300" y="97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47720</xdr:rowOff>
    </xdr:from>
    <xdr:to>
      <xdr:col>20</xdr:col>
      <xdr:colOff>38100</xdr:colOff>
      <xdr:row>57</xdr:row>
      <xdr:rowOff>149320</xdr:rowOff>
    </xdr:to>
    <xdr:sp macro="" textlink="">
      <xdr:nvSpPr>
        <xdr:cNvPr id="137" name="楕円 136"/>
        <xdr:cNvSpPr/>
      </xdr:nvSpPr>
      <xdr:spPr>
        <a:xfrm>
          <a:off x="3746500" y="98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165847</xdr:rowOff>
    </xdr:from>
    <xdr:ext cx="534377" cy="259045"/>
    <xdr:sp macro="" textlink="">
      <xdr:nvSpPr>
        <xdr:cNvPr id="138" name="テキスト ボックス 137"/>
        <xdr:cNvSpPr txBox="1"/>
      </xdr:nvSpPr>
      <xdr:spPr>
        <a:xfrm>
          <a:off x="3530111" y="959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83510</xdr:rowOff>
    </xdr:from>
    <xdr:to>
      <xdr:col>15</xdr:col>
      <xdr:colOff>101600</xdr:colOff>
      <xdr:row>58</xdr:row>
      <xdr:rowOff>13660</xdr:rowOff>
    </xdr:to>
    <xdr:sp macro="" textlink="">
      <xdr:nvSpPr>
        <xdr:cNvPr id="139" name="楕円 138"/>
        <xdr:cNvSpPr/>
      </xdr:nvSpPr>
      <xdr:spPr>
        <a:xfrm>
          <a:off x="2857500" y="98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4787</xdr:rowOff>
    </xdr:from>
    <xdr:ext cx="534377" cy="259045"/>
    <xdr:sp macro="" textlink="">
      <xdr:nvSpPr>
        <xdr:cNvPr id="140" name="テキスト ボックス 139"/>
        <xdr:cNvSpPr txBox="1"/>
      </xdr:nvSpPr>
      <xdr:spPr>
        <a:xfrm>
          <a:off x="2641111" y="99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81338</xdr:rowOff>
    </xdr:from>
    <xdr:to>
      <xdr:col>10</xdr:col>
      <xdr:colOff>165100</xdr:colOff>
      <xdr:row>58</xdr:row>
      <xdr:rowOff>11488</xdr:rowOff>
    </xdr:to>
    <xdr:sp macro="" textlink="">
      <xdr:nvSpPr>
        <xdr:cNvPr id="141" name="楕円 140"/>
        <xdr:cNvSpPr/>
      </xdr:nvSpPr>
      <xdr:spPr>
        <a:xfrm>
          <a:off x="1968500" y="98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2615</xdr:rowOff>
    </xdr:from>
    <xdr:ext cx="534377" cy="259045"/>
    <xdr:sp macro="" textlink="">
      <xdr:nvSpPr>
        <xdr:cNvPr id="142" name="テキスト ボックス 141"/>
        <xdr:cNvSpPr txBox="1"/>
      </xdr:nvSpPr>
      <xdr:spPr>
        <a:xfrm>
          <a:off x="1752111" y="99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52292</xdr:rowOff>
    </xdr:from>
    <xdr:to>
      <xdr:col>6</xdr:col>
      <xdr:colOff>38100</xdr:colOff>
      <xdr:row>57</xdr:row>
      <xdr:rowOff>153892</xdr:rowOff>
    </xdr:to>
    <xdr:sp macro="" textlink="">
      <xdr:nvSpPr>
        <xdr:cNvPr id="143" name="楕円 142"/>
        <xdr:cNvSpPr/>
      </xdr:nvSpPr>
      <xdr:spPr>
        <a:xfrm>
          <a:off x="1079500" y="98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145019</xdr:rowOff>
    </xdr:from>
    <xdr:ext cx="534377" cy="259045"/>
    <xdr:sp macro="" textlink="">
      <xdr:nvSpPr>
        <xdr:cNvPr id="144" name="テキスト ボックス 143"/>
        <xdr:cNvSpPr txBox="1"/>
      </xdr:nvSpPr>
      <xdr:spPr>
        <a:xfrm>
          <a:off x="863111" y="99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113477</xdr:rowOff>
    </xdr:from>
    <xdr:to>
      <xdr:col>24</xdr:col>
      <xdr:colOff>63500</xdr:colOff>
      <xdr:row>76</xdr:row>
      <xdr:rowOff>140407</xdr:rowOff>
    </xdr:to>
    <xdr:cxnSp macro="">
      <xdr:nvCxnSpPr>
        <xdr:cNvPr id="176" name="直線コネクタ 175"/>
        <xdr:cNvCxnSpPr/>
      </xdr:nvCxnSpPr>
      <xdr:spPr>
        <a:xfrm flipV="1">
          <a:off x="3797300" y="13143677"/>
          <a:ext cx="8382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140407</xdr:rowOff>
    </xdr:from>
    <xdr:to>
      <xdr:col>19</xdr:col>
      <xdr:colOff>177800</xdr:colOff>
      <xdr:row>77</xdr:row>
      <xdr:rowOff>57285</xdr:rowOff>
    </xdr:to>
    <xdr:cxnSp macro="">
      <xdr:nvCxnSpPr>
        <xdr:cNvPr id="179" name="直線コネクタ 178"/>
        <xdr:cNvCxnSpPr/>
      </xdr:nvCxnSpPr>
      <xdr:spPr>
        <a:xfrm flipV="1">
          <a:off x="2908300" y="13170607"/>
          <a:ext cx="889000" cy="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57285</xdr:rowOff>
    </xdr:from>
    <xdr:to>
      <xdr:col>15</xdr:col>
      <xdr:colOff>50800</xdr:colOff>
      <xdr:row>77</xdr:row>
      <xdr:rowOff>96038</xdr:rowOff>
    </xdr:to>
    <xdr:cxnSp macro="">
      <xdr:nvCxnSpPr>
        <xdr:cNvPr id="182" name="直線コネクタ 181"/>
        <xdr:cNvCxnSpPr/>
      </xdr:nvCxnSpPr>
      <xdr:spPr>
        <a:xfrm flipV="1">
          <a:off x="2019300" y="13258935"/>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96038</xdr:rowOff>
    </xdr:from>
    <xdr:to>
      <xdr:col>10</xdr:col>
      <xdr:colOff>114300</xdr:colOff>
      <xdr:row>78</xdr:row>
      <xdr:rowOff>8429</xdr:rowOff>
    </xdr:to>
    <xdr:cxnSp macro="">
      <xdr:nvCxnSpPr>
        <xdr:cNvPr id="185" name="直線コネクタ 184"/>
        <xdr:cNvCxnSpPr/>
      </xdr:nvCxnSpPr>
      <xdr:spPr>
        <a:xfrm flipV="1">
          <a:off x="1130300" y="13297688"/>
          <a:ext cx="889000" cy="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62677</xdr:rowOff>
    </xdr:from>
    <xdr:to>
      <xdr:col>24</xdr:col>
      <xdr:colOff>114300</xdr:colOff>
      <xdr:row>76</xdr:row>
      <xdr:rowOff>164277</xdr:rowOff>
    </xdr:to>
    <xdr:sp macro="" textlink="">
      <xdr:nvSpPr>
        <xdr:cNvPr id="195" name="楕円 194"/>
        <xdr:cNvSpPr/>
      </xdr:nvSpPr>
      <xdr:spPr>
        <a:xfrm>
          <a:off x="4584700" y="1309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41104</xdr:rowOff>
    </xdr:from>
    <xdr:ext cx="599010" cy="259045"/>
    <xdr:sp macro="" textlink="">
      <xdr:nvSpPr>
        <xdr:cNvPr id="196" name="民生費該当値テキスト"/>
        <xdr:cNvSpPr txBox="1"/>
      </xdr:nvSpPr>
      <xdr:spPr>
        <a:xfrm>
          <a:off x="4686300" y="1307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89607</xdr:rowOff>
    </xdr:from>
    <xdr:to>
      <xdr:col>20</xdr:col>
      <xdr:colOff>38100</xdr:colOff>
      <xdr:row>77</xdr:row>
      <xdr:rowOff>19757</xdr:rowOff>
    </xdr:to>
    <xdr:sp macro="" textlink="">
      <xdr:nvSpPr>
        <xdr:cNvPr id="197" name="楕円 196"/>
        <xdr:cNvSpPr/>
      </xdr:nvSpPr>
      <xdr:spPr>
        <a:xfrm>
          <a:off x="3746500" y="131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10884</xdr:rowOff>
    </xdr:from>
    <xdr:ext cx="599010" cy="259045"/>
    <xdr:sp macro="" textlink="">
      <xdr:nvSpPr>
        <xdr:cNvPr id="198" name="テキスト ボックス 197"/>
        <xdr:cNvSpPr txBox="1"/>
      </xdr:nvSpPr>
      <xdr:spPr>
        <a:xfrm>
          <a:off x="3497795" y="1321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6485</xdr:rowOff>
    </xdr:from>
    <xdr:to>
      <xdr:col>15</xdr:col>
      <xdr:colOff>101600</xdr:colOff>
      <xdr:row>77</xdr:row>
      <xdr:rowOff>108085</xdr:rowOff>
    </xdr:to>
    <xdr:sp macro="" textlink="">
      <xdr:nvSpPr>
        <xdr:cNvPr id="199" name="楕円 198"/>
        <xdr:cNvSpPr/>
      </xdr:nvSpPr>
      <xdr:spPr>
        <a:xfrm>
          <a:off x="2857500" y="132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99212</xdr:rowOff>
    </xdr:from>
    <xdr:ext cx="599010" cy="259045"/>
    <xdr:sp macro="" textlink="">
      <xdr:nvSpPr>
        <xdr:cNvPr id="200" name="テキスト ボックス 199"/>
        <xdr:cNvSpPr txBox="1"/>
      </xdr:nvSpPr>
      <xdr:spPr>
        <a:xfrm>
          <a:off x="2608795" y="1330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45238</xdr:rowOff>
    </xdr:from>
    <xdr:to>
      <xdr:col>10</xdr:col>
      <xdr:colOff>165100</xdr:colOff>
      <xdr:row>77</xdr:row>
      <xdr:rowOff>146838</xdr:rowOff>
    </xdr:to>
    <xdr:sp macro="" textlink="">
      <xdr:nvSpPr>
        <xdr:cNvPr id="201" name="楕円 200"/>
        <xdr:cNvSpPr/>
      </xdr:nvSpPr>
      <xdr:spPr>
        <a:xfrm>
          <a:off x="1968500" y="132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137965</xdr:rowOff>
    </xdr:from>
    <xdr:ext cx="599010" cy="259045"/>
    <xdr:sp macro="" textlink="">
      <xdr:nvSpPr>
        <xdr:cNvPr id="202" name="テキスト ボックス 201"/>
        <xdr:cNvSpPr txBox="1"/>
      </xdr:nvSpPr>
      <xdr:spPr>
        <a:xfrm>
          <a:off x="1719795" y="1333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129079</xdr:rowOff>
    </xdr:from>
    <xdr:to>
      <xdr:col>6</xdr:col>
      <xdr:colOff>38100</xdr:colOff>
      <xdr:row>78</xdr:row>
      <xdr:rowOff>59229</xdr:rowOff>
    </xdr:to>
    <xdr:sp macro="" textlink="">
      <xdr:nvSpPr>
        <xdr:cNvPr id="203" name="楕円 202"/>
        <xdr:cNvSpPr/>
      </xdr:nvSpPr>
      <xdr:spPr>
        <a:xfrm>
          <a:off x="1079500" y="1333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50356</xdr:rowOff>
    </xdr:from>
    <xdr:ext cx="599010" cy="259045"/>
    <xdr:sp macro="" textlink="">
      <xdr:nvSpPr>
        <xdr:cNvPr id="204" name="テキスト ボックス 203"/>
        <xdr:cNvSpPr txBox="1"/>
      </xdr:nvSpPr>
      <xdr:spPr>
        <a:xfrm>
          <a:off x="830795" y="1342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47712</xdr:rowOff>
    </xdr:from>
    <xdr:to>
      <xdr:col>24</xdr:col>
      <xdr:colOff>63500</xdr:colOff>
      <xdr:row>96</xdr:row>
      <xdr:rowOff>148250</xdr:rowOff>
    </xdr:to>
    <xdr:cxnSp macro="">
      <xdr:nvCxnSpPr>
        <xdr:cNvPr id="232" name="直線コネクタ 231"/>
        <xdr:cNvCxnSpPr/>
      </xdr:nvCxnSpPr>
      <xdr:spPr>
        <a:xfrm flipV="1">
          <a:off x="3797300" y="16164012"/>
          <a:ext cx="838200" cy="4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148250</xdr:rowOff>
    </xdr:from>
    <xdr:to>
      <xdr:col>19</xdr:col>
      <xdr:colOff>177800</xdr:colOff>
      <xdr:row>97</xdr:row>
      <xdr:rowOff>90711</xdr:rowOff>
    </xdr:to>
    <xdr:cxnSp macro="">
      <xdr:nvCxnSpPr>
        <xdr:cNvPr id="235" name="直線コネクタ 234"/>
        <xdr:cNvCxnSpPr/>
      </xdr:nvCxnSpPr>
      <xdr:spPr>
        <a:xfrm flipV="1">
          <a:off x="2908300" y="16607450"/>
          <a:ext cx="889000" cy="11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90711</xdr:rowOff>
    </xdr:from>
    <xdr:to>
      <xdr:col>15</xdr:col>
      <xdr:colOff>50800</xdr:colOff>
      <xdr:row>97</xdr:row>
      <xdr:rowOff>105066</xdr:rowOff>
    </xdr:to>
    <xdr:cxnSp macro="">
      <xdr:nvCxnSpPr>
        <xdr:cNvPr id="238" name="直線コネクタ 237"/>
        <xdr:cNvCxnSpPr/>
      </xdr:nvCxnSpPr>
      <xdr:spPr>
        <a:xfrm flipV="1">
          <a:off x="2019300" y="16721361"/>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105066</xdr:rowOff>
    </xdr:from>
    <xdr:to>
      <xdr:col>10</xdr:col>
      <xdr:colOff>114300</xdr:colOff>
      <xdr:row>97</xdr:row>
      <xdr:rowOff>120086</xdr:rowOff>
    </xdr:to>
    <xdr:cxnSp macro="">
      <xdr:nvCxnSpPr>
        <xdr:cNvPr id="241" name="直線コネクタ 240"/>
        <xdr:cNvCxnSpPr/>
      </xdr:nvCxnSpPr>
      <xdr:spPr>
        <a:xfrm flipV="1">
          <a:off x="1130300" y="16735716"/>
          <a:ext cx="889000" cy="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168362</xdr:rowOff>
    </xdr:from>
    <xdr:to>
      <xdr:col>24</xdr:col>
      <xdr:colOff>114300</xdr:colOff>
      <xdr:row>94</xdr:row>
      <xdr:rowOff>98512</xdr:rowOff>
    </xdr:to>
    <xdr:sp macro="" textlink="">
      <xdr:nvSpPr>
        <xdr:cNvPr id="251" name="楕円 250"/>
        <xdr:cNvSpPr/>
      </xdr:nvSpPr>
      <xdr:spPr>
        <a:xfrm>
          <a:off x="4584700" y="161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19789</xdr:rowOff>
    </xdr:from>
    <xdr:ext cx="534377" cy="259045"/>
    <xdr:sp macro="" textlink="">
      <xdr:nvSpPr>
        <xdr:cNvPr id="252" name="衛生費該当値テキスト"/>
        <xdr:cNvSpPr txBox="1"/>
      </xdr:nvSpPr>
      <xdr:spPr>
        <a:xfrm>
          <a:off x="4686300" y="1596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97450</xdr:rowOff>
    </xdr:from>
    <xdr:to>
      <xdr:col>20</xdr:col>
      <xdr:colOff>38100</xdr:colOff>
      <xdr:row>97</xdr:row>
      <xdr:rowOff>27600</xdr:rowOff>
    </xdr:to>
    <xdr:sp macro="" textlink="">
      <xdr:nvSpPr>
        <xdr:cNvPr id="253" name="楕円 252"/>
        <xdr:cNvSpPr/>
      </xdr:nvSpPr>
      <xdr:spPr>
        <a:xfrm>
          <a:off x="3746500" y="165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44127</xdr:rowOff>
    </xdr:from>
    <xdr:ext cx="534377" cy="259045"/>
    <xdr:sp macro="" textlink="">
      <xdr:nvSpPr>
        <xdr:cNvPr id="254" name="テキスト ボックス 253"/>
        <xdr:cNvSpPr txBox="1"/>
      </xdr:nvSpPr>
      <xdr:spPr>
        <a:xfrm>
          <a:off x="3530111" y="1633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39911</xdr:rowOff>
    </xdr:from>
    <xdr:to>
      <xdr:col>15</xdr:col>
      <xdr:colOff>101600</xdr:colOff>
      <xdr:row>97</xdr:row>
      <xdr:rowOff>141511</xdr:rowOff>
    </xdr:to>
    <xdr:sp macro="" textlink="">
      <xdr:nvSpPr>
        <xdr:cNvPr id="255" name="楕円 254"/>
        <xdr:cNvSpPr/>
      </xdr:nvSpPr>
      <xdr:spPr>
        <a:xfrm>
          <a:off x="2857500" y="166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132638</xdr:rowOff>
    </xdr:from>
    <xdr:ext cx="534377" cy="259045"/>
    <xdr:sp macro="" textlink="">
      <xdr:nvSpPr>
        <xdr:cNvPr id="256" name="テキスト ボックス 255"/>
        <xdr:cNvSpPr txBox="1"/>
      </xdr:nvSpPr>
      <xdr:spPr>
        <a:xfrm>
          <a:off x="2641111" y="167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54266</xdr:rowOff>
    </xdr:from>
    <xdr:to>
      <xdr:col>10</xdr:col>
      <xdr:colOff>165100</xdr:colOff>
      <xdr:row>97</xdr:row>
      <xdr:rowOff>155866</xdr:rowOff>
    </xdr:to>
    <xdr:sp macro="" textlink="">
      <xdr:nvSpPr>
        <xdr:cNvPr id="257" name="楕円 256"/>
        <xdr:cNvSpPr/>
      </xdr:nvSpPr>
      <xdr:spPr>
        <a:xfrm>
          <a:off x="1968500" y="16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146993</xdr:rowOff>
    </xdr:from>
    <xdr:ext cx="534377" cy="259045"/>
    <xdr:sp macro="" textlink="">
      <xdr:nvSpPr>
        <xdr:cNvPr id="258" name="テキスト ボックス 257"/>
        <xdr:cNvSpPr txBox="1"/>
      </xdr:nvSpPr>
      <xdr:spPr>
        <a:xfrm>
          <a:off x="1752111" y="1677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69286</xdr:rowOff>
    </xdr:from>
    <xdr:to>
      <xdr:col>6</xdr:col>
      <xdr:colOff>38100</xdr:colOff>
      <xdr:row>97</xdr:row>
      <xdr:rowOff>170886</xdr:rowOff>
    </xdr:to>
    <xdr:sp macro="" textlink="">
      <xdr:nvSpPr>
        <xdr:cNvPr id="259" name="楕円 258"/>
        <xdr:cNvSpPr/>
      </xdr:nvSpPr>
      <xdr:spPr>
        <a:xfrm>
          <a:off x="1079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162013</xdr:rowOff>
    </xdr:from>
    <xdr:ext cx="534377" cy="259045"/>
    <xdr:sp macro="" textlink="">
      <xdr:nvSpPr>
        <xdr:cNvPr id="260" name="テキスト ボックス 259"/>
        <xdr:cNvSpPr txBox="1"/>
      </xdr:nvSpPr>
      <xdr:spPr>
        <a:xfrm>
          <a:off x="863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31572</xdr:rowOff>
    </xdr:from>
    <xdr:to>
      <xdr:col>55</xdr:col>
      <xdr:colOff>0</xdr:colOff>
      <xdr:row>35</xdr:row>
      <xdr:rowOff>31572</xdr:rowOff>
    </xdr:to>
    <xdr:cxnSp macro="">
      <xdr:nvCxnSpPr>
        <xdr:cNvPr id="287" name="直線コネクタ 286"/>
        <xdr:cNvCxnSpPr/>
      </xdr:nvCxnSpPr>
      <xdr:spPr>
        <a:xfrm>
          <a:off x="9639300" y="6032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31115</xdr:rowOff>
    </xdr:from>
    <xdr:to>
      <xdr:col>50</xdr:col>
      <xdr:colOff>114300</xdr:colOff>
      <xdr:row>35</xdr:row>
      <xdr:rowOff>31572</xdr:rowOff>
    </xdr:to>
    <xdr:cxnSp macro="">
      <xdr:nvCxnSpPr>
        <xdr:cNvPr id="290" name="直線コネクタ 289"/>
        <xdr:cNvCxnSpPr/>
      </xdr:nvCxnSpPr>
      <xdr:spPr>
        <a:xfrm>
          <a:off x="8750300" y="60318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8026</xdr:rowOff>
    </xdr:from>
    <xdr:to>
      <xdr:col>45</xdr:col>
      <xdr:colOff>177800</xdr:colOff>
      <xdr:row>35</xdr:row>
      <xdr:rowOff>31115</xdr:rowOff>
    </xdr:to>
    <xdr:cxnSp macro="">
      <xdr:nvCxnSpPr>
        <xdr:cNvPr id="293" name="直線コネクタ 292"/>
        <xdr:cNvCxnSpPr/>
      </xdr:nvCxnSpPr>
      <xdr:spPr>
        <a:xfrm>
          <a:off x="7861300" y="6008776"/>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130878</xdr:rowOff>
    </xdr:from>
    <xdr:ext cx="378565" cy="259045"/>
    <xdr:sp macro="" textlink="">
      <xdr:nvSpPr>
        <xdr:cNvPr id="295" name="テキスト ボックス 294"/>
        <xdr:cNvSpPr txBox="1"/>
      </xdr:nvSpPr>
      <xdr:spPr>
        <a:xfrm>
          <a:off x="8561017" y="64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133528</xdr:rowOff>
    </xdr:from>
    <xdr:to>
      <xdr:col>41</xdr:col>
      <xdr:colOff>50800</xdr:colOff>
      <xdr:row>35</xdr:row>
      <xdr:rowOff>8026</xdr:rowOff>
    </xdr:to>
    <xdr:cxnSp macro="">
      <xdr:nvCxnSpPr>
        <xdr:cNvPr id="296" name="直線コネクタ 295"/>
        <xdr:cNvCxnSpPr/>
      </xdr:nvCxnSpPr>
      <xdr:spPr>
        <a:xfrm>
          <a:off x="6972300" y="5962828"/>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125849</xdr:rowOff>
    </xdr:from>
    <xdr:ext cx="469744" cy="259045"/>
    <xdr:sp macro="" textlink="">
      <xdr:nvSpPr>
        <xdr:cNvPr id="298" name="テキスト ボックス 297"/>
        <xdr:cNvSpPr txBox="1"/>
      </xdr:nvSpPr>
      <xdr:spPr>
        <a:xfrm>
          <a:off x="7626428"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79900</xdr:rowOff>
    </xdr:from>
    <xdr:ext cx="469744" cy="259045"/>
    <xdr:sp macro="" textlink="">
      <xdr:nvSpPr>
        <xdr:cNvPr id="300" name="テキスト ボックス 299"/>
        <xdr:cNvSpPr txBox="1"/>
      </xdr:nvSpPr>
      <xdr:spPr>
        <a:xfrm>
          <a:off x="6737428"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152222</xdr:rowOff>
    </xdr:from>
    <xdr:to>
      <xdr:col>55</xdr:col>
      <xdr:colOff>50800</xdr:colOff>
      <xdr:row>35</xdr:row>
      <xdr:rowOff>82372</xdr:rowOff>
    </xdr:to>
    <xdr:sp macro="" textlink="">
      <xdr:nvSpPr>
        <xdr:cNvPr id="306" name="楕円 305"/>
        <xdr:cNvSpPr/>
      </xdr:nvSpPr>
      <xdr:spPr>
        <a:xfrm>
          <a:off x="10426700" y="59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3649</xdr:rowOff>
    </xdr:from>
    <xdr:ext cx="469744" cy="259045"/>
    <xdr:sp macro="" textlink="">
      <xdr:nvSpPr>
        <xdr:cNvPr id="307" name="労働費該当値テキスト"/>
        <xdr:cNvSpPr txBox="1"/>
      </xdr:nvSpPr>
      <xdr:spPr>
        <a:xfrm>
          <a:off x="10528300" y="583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152222</xdr:rowOff>
    </xdr:from>
    <xdr:to>
      <xdr:col>50</xdr:col>
      <xdr:colOff>165100</xdr:colOff>
      <xdr:row>35</xdr:row>
      <xdr:rowOff>82372</xdr:rowOff>
    </xdr:to>
    <xdr:sp macro="" textlink="">
      <xdr:nvSpPr>
        <xdr:cNvPr id="308" name="楕円 307"/>
        <xdr:cNvSpPr/>
      </xdr:nvSpPr>
      <xdr:spPr>
        <a:xfrm>
          <a:off x="9588500" y="59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98899</xdr:rowOff>
    </xdr:from>
    <xdr:ext cx="469744" cy="259045"/>
    <xdr:sp macro="" textlink="">
      <xdr:nvSpPr>
        <xdr:cNvPr id="309" name="テキスト ボックス 308"/>
        <xdr:cNvSpPr txBox="1"/>
      </xdr:nvSpPr>
      <xdr:spPr>
        <a:xfrm>
          <a:off x="9404428" y="575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151765</xdr:rowOff>
    </xdr:from>
    <xdr:to>
      <xdr:col>46</xdr:col>
      <xdr:colOff>38100</xdr:colOff>
      <xdr:row>35</xdr:row>
      <xdr:rowOff>81915</xdr:rowOff>
    </xdr:to>
    <xdr:sp macro="" textlink="">
      <xdr:nvSpPr>
        <xdr:cNvPr id="310" name="楕円 309"/>
        <xdr:cNvSpPr/>
      </xdr:nvSpPr>
      <xdr:spPr>
        <a:xfrm>
          <a:off x="8699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98442</xdr:rowOff>
    </xdr:from>
    <xdr:ext cx="469744" cy="259045"/>
    <xdr:sp macro="" textlink="">
      <xdr:nvSpPr>
        <xdr:cNvPr id="311" name="テキスト ボックス 310"/>
        <xdr:cNvSpPr txBox="1"/>
      </xdr:nvSpPr>
      <xdr:spPr>
        <a:xfrm>
          <a:off x="8515428" y="575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128676</xdr:rowOff>
    </xdr:from>
    <xdr:to>
      <xdr:col>41</xdr:col>
      <xdr:colOff>101600</xdr:colOff>
      <xdr:row>35</xdr:row>
      <xdr:rowOff>58826</xdr:rowOff>
    </xdr:to>
    <xdr:sp macro="" textlink="">
      <xdr:nvSpPr>
        <xdr:cNvPr id="312" name="楕円 311"/>
        <xdr:cNvSpPr/>
      </xdr:nvSpPr>
      <xdr:spPr>
        <a:xfrm>
          <a:off x="7810500" y="59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75353</xdr:rowOff>
    </xdr:from>
    <xdr:ext cx="469744" cy="259045"/>
    <xdr:sp macro="" textlink="">
      <xdr:nvSpPr>
        <xdr:cNvPr id="313" name="テキスト ボックス 312"/>
        <xdr:cNvSpPr txBox="1"/>
      </xdr:nvSpPr>
      <xdr:spPr>
        <a:xfrm>
          <a:off x="7626428" y="57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82728</xdr:rowOff>
    </xdr:from>
    <xdr:to>
      <xdr:col>36</xdr:col>
      <xdr:colOff>165100</xdr:colOff>
      <xdr:row>35</xdr:row>
      <xdr:rowOff>12878</xdr:rowOff>
    </xdr:to>
    <xdr:sp macro="" textlink="">
      <xdr:nvSpPr>
        <xdr:cNvPr id="314" name="楕円 313"/>
        <xdr:cNvSpPr/>
      </xdr:nvSpPr>
      <xdr:spPr>
        <a:xfrm>
          <a:off x="6921500" y="59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29405</xdr:rowOff>
    </xdr:from>
    <xdr:ext cx="469744" cy="259045"/>
    <xdr:sp macro="" textlink="">
      <xdr:nvSpPr>
        <xdr:cNvPr id="315" name="テキスト ボックス 314"/>
        <xdr:cNvSpPr txBox="1"/>
      </xdr:nvSpPr>
      <xdr:spPr>
        <a:xfrm>
          <a:off x="6737428" y="56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78169</xdr:rowOff>
    </xdr:from>
    <xdr:to>
      <xdr:col>55</xdr:col>
      <xdr:colOff>0</xdr:colOff>
      <xdr:row>57</xdr:row>
      <xdr:rowOff>103619</xdr:rowOff>
    </xdr:to>
    <xdr:cxnSp macro="">
      <xdr:nvCxnSpPr>
        <xdr:cNvPr id="344" name="直線コネクタ 343"/>
        <xdr:cNvCxnSpPr/>
      </xdr:nvCxnSpPr>
      <xdr:spPr>
        <a:xfrm>
          <a:off x="9639300" y="9850819"/>
          <a:ext cx="8382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5" name="農林水産業費平均値テキスト"/>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63462</xdr:rowOff>
    </xdr:from>
    <xdr:to>
      <xdr:col>50</xdr:col>
      <xdr:colOff>114300</xdr:colOff>
      <xdr:row>57</xdr:row>
      <xdr:rowOff>78169</xdr:rowOff>
    </xdr:to>
    <xdr:cxnSp macro="">
      <xdr:nvCxnSpPr>
        <xdr:cNvPr id="347" name="直線コネクタ 346"/>
        <xdr:cNvCxnSpPr/>
      </xdr:nvCxnSpPr>
      <xdr:spPr>
        <a:xfrm>
          <a:off x="8750300" y="9836112"/>
          <a:ext cx="889000" cy="1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5321</xdr:rowOff>
    </xdr:from>
    <xdr:to>
      <xdr:col>45</xdr:col>
      <xdr:colOff>177800</xdr:colOff>
      <xdr:row>57</xdr:row>
      <xdr:rowOff>63462</xdr:rowOff>
    </xdr:to>
    <xdr:cxnSp macro="">
      <xdr:nvCxnSpPr>
        <xdr:cNvPr id="350" name="直線コネクタ 349"/>
        <xdr:cNvCxnSpPr/>
      </xdr:nvCxnSpPr>
      <xdr:spPr>
        <a:xfrm>
          <a:off x="7861300" y="9777971"/>
          <a:ext cx="889000" cy="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5321</xdr:rowOff>
    </xdr:from>
    <xdr:to>
      <xdr:col>41</xdr:col>
      <xdr:colOff>50800</xdr:colOff>
      <xdr:row>57</xdr:row>
      <xdr:rowOff>63195</xdr:rowOff>
    </xdr:to>
    <xdr:cxnSp macro="">
      <xdr:nvCxnSpPr>
        <xdr:cNvPr id="353" name="直線コネクタ 352"/>
        <xdr:cNvCxnSpPr/>
      </xdr:nvCxnSpPr>
      <xdr:spPr>
        <a:xfrm flipV="1">
          <a:off x="6972300" y="9777971"/>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111904</xdr:rowOff>
    </xdr:from>
    <xdr:ext cx="469744" cy="259045"/>
    <xdr:sp macro="" textlink="">
      <xdr:nvSpPr>
        <xdr:cNvPr id="355" name="テキスト ボックス 354"/>
        <xdr:cNvSpPr txBox="1"/>
      </xdr:nvSpPr>
      <xdr:spPr>
        <a:xfrm>
          <a:off x="7626428"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147337</xdr:rowOff>
    </xdr:from>
    <xdr:ext cx="469744" cy="259045"/>
    <xdr:sp macro="" textlink="">
      <xdr:nvSpPr>
        <xdr:cNvPr id="357" name="テキスト ボックス 356"/>
        <xdr:cNvSpPr txBox="1"/>
      </xdr:nvSpPr>
      <xdr:spPr>
        <a:xfrm>
          <a:off x="6737428"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52819</xdr:rowOff>
    </xdr:from>
    <xdr:to>
      <xdr:col>55</xdr:col>
      <xdr:colOff>50800</xdr:colOff>
      <xdr:row>57</xdr:row>
      <xdr:rowOff>154419</xdr:rowOff>
    </xdr:to>
    <xdr:sp macro="" textlink="">
      <xdr:nvSpPr>
        <xdr:cNvPr id="363" name="楕円 362"/>
        <xdr:cNvSpPr/>
      </xdr:nvSpPr>
      <xdr:spPr>
        <a:xfrm>
          <a:off x="10426700" y="98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75696</xdr:rowOff>
    </xdr:from>
    <xdr:ext cx="469744" cy="259045"/>
    <xdr:sp macro="" textlink="">
      <xdr:nvSpPr>
        <xdr:cNvPr id="364" name="農林水産業費該当値テキスト"/>
        <xdr:cNvSpPr txBox="1"/>
      </xdr:nvSpPr>
      <xdr:spPr>
        <a:xfrm>
          <a:off x="10528300" y="967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27369</xdr:rowOff>
    </xdr:from>
    <xdr:to>
      <xdr:col>50</xdr:col>
      <xdr:colOff>165100</xdr:colOff>
      <xdr:row>57</xdr:row>
      <xdr:rowOff>128969</xdr:rowOff>
    </xdr:to>
    <xdr:sp macro="" textlink="">
      <xdr:nvSpPr>
        <xdr:cNvPr id="365" name="楕円 364"/>
        <xdr:cNvSpPr/>
      </xdr:nvSpPr>
      <xdr:spPr>
        <a:xfrm>
          <a:off x="9588500" y="9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145496</xdr:rowOff>
    </xdr:from>
    <xdr:ext cx="469744" cy="259045"/>
    <xdr:sp macro="" textlink="">
      <xdr:nvSpPr>
        <xdr:cNvPr id="366" name="テキスト ボックス 365"/>
        <xdr:cNvSpPr txBox="1"/>
      </xdr:nvSpPr>
      <xdr:spPr>
        <a:xfrm>
          <a:off x="9404428" y="957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12662</xdr:rowOff>
    </xdr:from>
    <xdr:to>
      <xdr:col>46</xdr:col>
      <xdr:colOff>38100</xdr:colOff>
      <xdr:row>57</xdr:row>
      <xdr:rowOff>114262</xdr:rowOff>
    </xdr:to>
    <xdr:sp macro="" textlink="">
      <xdr:nvSpPr>
        <xdr:cNvPr id="367" name="楕円 366"/>
        <xdr:cNvSpPr/>
      </xdr:nvSpPr>
      <xdr:spPr>
        <a:xfrm>
          <a:off x="8699500" y="97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130789</xdr:rowOff>
    </xdr:from>
    <xdr:ext cx="469744" cy="259045"/>
    <xdr:sp macro="" textlink="">
      <xdr:nvSpPr>
        <xdr:cNvPr id="368" name="テキスト ボックス 367"/>
        <xdr:cNvSpPr txBox="1"/>
      </xdr:nvSpPr>
      <xdr:spPr>
        <a:xfrm>
          <a:off x="8515428" y="95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125971</xdr:rowOff>
    </xdr:from>
    <xdr:to>
      <xdr:col>41</xdr:col>
      <xdr:colOff>101600</xdr:colOff>
      <xdr:row>57</xdr:row>
      <xdr:rowOff>56121</xdr:rowOff>
    </xdr:to>
    <xdr:sp macro="" textlink="">
      <xdr:nvSpPr>
        <xdr:cNvPr id="369" name="楕円 368"/>
        <xdr:cNvSpPr/>
      </xdr:nvSpPr>
      <xdr:spPr>
        <a:xfrm>
          <a:off x="7810500" y="97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72648</xdr:rowOff>
    </xdr:from>
    <xdr:ext cx="534377" cy="259045"/>
    <xdr:sp macro="" textlink="">
      <xdr:nvSpPr>
        <xdr:cNvPr id="370" name="テキスト ボックス 369"/>
        <xdr:cNvSpPr txBox="1"/>
      </xdr:nvSpPr>
      <xdr:spPr>
        <a:xfrm>
          <a:off x="7594111" y="95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12395</xdr:rowOff>
    </xdr:from>
    <xdr:to>
      <xdr:col>36</xdr:col>
      <xdr:colOff>165100</xdr:colOff>
      <xdr:row>57</xdr:row>
      <xdr:rowOff>113995</xdr:rowOff>
    </xdr:to>
    <xdr:sp macro="" textlink="">
      <xdr:nvSpPr>
        <xdr:cNvPr id="371" name="楕円 370"/>
        <xdr:cNvSpPr/>
      </xdr:nvSpPr>
      <xdr:spPr>
        <a:xfrm>
          <a:off x="6921500" y="97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130522</xdr:rowOff>
    </xdr:from>
    <xdr:ext cx="469744" cy="259045"/>
    <xdr:sp macro="" textlink="">
      <xdr:nvSpPr>
        <xdr:cNvPr id="372" name="テキスト ボックス 371"/>
        <xdr:cNvSpPr txBox="1"/>
      </xdr:nvSpPr>
      <xdr:spPr>
        <a:xfrm>
          <a:off x="6737428" y="95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87534</xdr:rowOff>
    </xdr:from>
    <xdr:to>
      <xdr:col>55</xdr:col>
      <xdr:colOff>0</xdr:colOff>
      <xdr:row>77</xdr:row>
      <xdr:rowOff>133048</xdr:rowOff>
    </xdr:to>
    <xdr:cxnSp macro="">
      <xdr:nvCxnSpPr>
        <xdr:cNvPr id="399" name="直線コネクタ 398"/>
        <xdr:cNvCxnSpPr/>
      </xdr:nvCxnSpPr>
      <xdr:spPr>
        <a:xfrm flipV="1">
          <a:off x="9639300" y="13289184"/>
          <a:ext cx="838200" cy="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86620</xdr:rowOff>
    </xdr:from>
    <xdr:to>
      <xdr:col>50</xdr:col>
      <xdr:colOff>114300</xdr:colOff>
      <xdr:row>77</xdr:row>
      <xdr:rowOff>133048</xdr:rowOff>
    </xdr:to>
    <xdr:cxnSp macro="">
      <xdr:nvCxnSpPr>
        <xdr:cNvPr id="402" name="直線コネクタ 401"/>
        <xdr:cNvCxnSpPr/>
      </xdr:nvCxnSpPr>
      <xdr:spPr>
        <a:xfrm>
          <a:off x="8750300" y="13288270"/>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34729</xdr:rowOff>
    </xdr:from>
    <xdr:ext cx="469744" cy="259045"/>
    <xdr:sp macro="" textlink="">
      <xdr:nvSpPr>
        <xdr:cNvPr id="404" name="テキスト ボックス 403"/>
        <xdr:cNvSpPr txBox="1"/>
      </xdr:nvSpPr>
      <xdr:spPr>
        <a:xfrm>
          <a:off x="9404428" y="134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75647</xdr:rowOff>
    </xdr:from>
    <xdr:to>
      <xdr:col>45</xdr:col>
      <xdr:colOff>177800</xdr:colOff>
      <xdr:row>77</xdr:row>
      <xdr:rowOff>86620</xdr:rowOff>
    </xdr:to>
    <xdr:cxnSp macro="">
      <xdr:nvCxnSpPr>
        <xdr:cNvPr id="405" name="直線コネクタ 404"/>
        <xdr:cNvCxnSpPr/>
      </xdr:nvCxnSpPr>
      <xdr:spPr>
        <a:xfrm>
          <a:off x="7861300" y="13105847"/>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75647</xdr:rowOff>
    </xdr:from>
    <xdr:to>
      <xdr:col>41</xdr:col>
      <xdr:colOff>50800</xdr:colOff>
      <xdr:row>77</xdr:row>
      <xdr:rowOff>155268</xdr:rowOff>
    </xdr:to>
    <xdr:cxnSp macro="">
      <xdr:nvCxnSpPr>
        <xdr:cNvPr id="408" name="直線コネクタ 407"/>
        <xdr:cNvCxnSpPr/>
      </xdr:nvCxnSpPr>
      <xdr:spPr>
        <a:xfrm flipV="1">
          <a:off x="6972300" y="13105847"/>
          <a:ext cx="889000" cy="25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163293</xdr:rowOff>
    </xdr:from>
    <xdr:ext cx="469744" cy="259045"/>
    <xdr:sp macro="" textlink="">
      <xdr:nvSpPr>
        <xdr:cNvPr id="410" name="テキスト ボックス 409"/>
        <xdr:cNvSpPr txBox="1"/>
      </xdr:nvSpPr>
      <xdr:spPr>
        <a:xfrm>
          <a:off x="7626428"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36734</xdr:rowOff>
    </xdr:from>
    <xdr:to>
      <xdr:col>55</xdr:col>
      <xdr:colOff>50800</xdr:colOff>
      <xdr:row>77</xdr:row>
      <xdr:rowOff>138334</xdr:rowOff>
    </xdr:to>
    <xdr:sp macro="" textlink="">
      <xdr:nvSpPr>
        <xdr:cNvPr id="418" name="楕円 417"/>
        <xdr:cNvSpPr/>
      </xdr:nvSpPr>
      <xdr:spPr>
        <a:xfrm>
          <a:off x="10426700" y="132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59611</xdr:rowOff>
    </xdr:from>
    <xdr:ext cx="469744" cy="259045"/>
    <xdr:sp macro="" textlink="">
      <xdr:nvSpPr>
        <xdr:cNvPr id="419" name="商工費該当値テキスト"/>
        <xdr:cNvSpPr txBox="1"/>
      </xdr:nvSpPr>
      <xdr:spPr>
        <a:xfrm>
          <a:off x="10528300" y="1308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82248</xdr:rowOff>
    </xdr:from>
    <xdr:to>
      <xdr:col>50</xdr:col>
      <xdr:colOff>165100</xdr:colOff>
      <xdr:row>78</xdr:row>
      <xdr:rowOff>12398</xdr:rowOff>
    </xdr:to>
    <xdr:sp macro="" textlink="">
      <xdr:nvSpPr>
        <xdr:cNvPr id="420" name="楕円 419"/>
        <xdr:cNvSpPr/>
      </xdr:nvSpPr>
      <xdr:spPr>
        <a:xfrm>
          <a:off x="9588500" y="1328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28925</xdr:rowOff>
    </xdr:from>
    <xdr:ext cx="469744" cy="259045"/>
    <xdr:sp macro="" textlink="">
      <xdr:nvSpPr>
        <xdr:cNvPr id="421" name="テキスト ボックス 420"/>
        <xdr:cNvSpPr txBox="1"/>
      </xdr:nvSpPr>
      <xdr:spPr>
        <a:xfrm>
          <a:off x="9404428" y="1305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35820</xdr:rowOff>
    </xdr:from>
    <xdr:to>
      <xdr:col>46</xdr:col>
      <xdr:colOff>38100</xdr:colOff>
      <xdr:row>77</xdr:row>
      <xdr:rowOff>137420</xdr:rowOff>
    </xdr:to>
    <xdr:sp macro="" textlink="">
      <xdr:nvSpPr>
        <xdr:cNvPr id="422" name="楕円 421"/>
        <xdr:cNvSpPr/>
      </xdr:nvSpPr>
      <xdr:spPr>
        <a:xfrm>
          <a:off x="8699500" y="13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153947</xdr:rowOff>
    </xdr:from>
    <xdr:ext cx="469744" cy="259045"/>
    <xdr:sp macro="" textlink="">
      <xdr:nvSpPr>
        <xdr:cNvPr id="423" name="テキスト ボックス 422"/>
        <xdr:cNvSpPr txBox="1"/>
      </xdr:nvSpPr>
      <xdr:spPr>
        <a:xfrm>
          <a:off x="8515428" y="1301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24847</xdr:rowOff>
    </xdr:from>
    <xdr:to>
      <xdr:col>41</xdr:col>
      <xdr:colOff>101600</xdr:colOff>
      <xdr:row>76</xdr:row>
      <xdr:rowOff>126447</xdr:rowOff>
    </xdr:to>
    <xdr:sp macro="" textlink="">
      <xdr:nvSpPr>
        <xdr:cNvPr id="424" name="楕円 423"/>
        <xdr:cNvSpPr/>
      </xdr:nvSpPr>
      <xdr:spPr>
        <a:xfrm>
          <a:off x="7810500" y="130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142974</xdr:rowOff>
    </xdr:from>
    <xdr:ext cx="534377" cy="259045"/>
    <xdr:sp macro="" textlink="">
      <xdr:nvSpPr>
        <xdr:cNvPr id="425" name="テキスト ボックス 424"/>
        <xdr:cNvSpPr txBox="1"/>
      </xdr:nvSpPr>
      <xdr:spPr>
        <a:xfrm>
          <a:off x="7594111" y="128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104468</xdr:rowOff>
    </xdr:from>
    <xdr:to>
      <xdr:col>36</xdr:col>
      <xdr:colOff>165100</xdr:colOff>
      <xdr:row>78</xdr:row>
      <xdr:rowOff>34618</xdr:rowOff>
    </xdr:to>
    <xdr:sp macro="" textlink="">
      <xdr:nvSpPr>
        <xdr:cNvPr id="426" name="楕円 425"/>
        <xdr:cNvSpPr/>
      </xdr:nvSpPr>
      <xdr:spPr>
        <a:xfrm>
          <a:off x="6921500" y="133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25745</xdr:rowOff>
    </xdr:from>
    <xdr:ext cx="469744" cy="259045"/>
    <xdr:sp macro="" textlink="">
      <xdr:nvSpPr>
        <xdr:cNvPr id="427" name="テキスト ボックス 426"/>
        <xdr:cNvSpPr txBox="1"/>
      </xdr:nvSpPr>
      <xdr:spPr>
        <a:xfrm>
          <a:off x="6737428" y="1339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168455</xdr:rowOff>
    </xdr:from>
    <xdr:to>
      <xdr:col>55</xdr:col>
      <xdr:colOff>0</xdr:colOff>
      <xdr:row>96</xdr:row>
      <xdr:rowOff>5169</xdr:rowOff>
    </xdr:to>
    <xdr:cxnSp macro="">
      <xdr:nvCxnSpPr>
        <xdr:cNvPr id="459" name="直線コネクタ 458"/>
        <xdr:cNvCxnSpPr/>
      </xdr:nvCxnSpPr>
      <xdr:spPr>
        <a:xfrm>
          <a:off x="9639300" y="1645620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168455</xdr:rowOff>
    </xdr:from>
    <xdr:to>
      <xdr:col>50</xdr:col>
      <xdr:colOff>114300</xdr:colOff>
      <xdr:row>97</xdr:row>
      <xdr:rowOff>55787</xdr:rowOff>
    </xdr:to>
    <xdr:cxnSp macro="">
      <xdr:nvCxnSpPr>
        <xdr:cNvPr id="462" name="直線コネクタ 461"/>
        <xdr:cNvCxnSpPr/>
      </xdr:nvCxnSpPr>
      <xdr:spPr>
        <a:xfrm flipV="1">
          <a:off x="8750300" y="16456205"/>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168242</xdr:rowOff>
    </xdr:from>
    <xdr:to>
      <xdr:col>45</xdr:col>
      <xdr:colOff>177800</xdr:colOff>
      <xdr:row>97</xdr:row>
      <xdr:rowOff>55787</xdr:rowOff>
    </xdr:to>
    <xdr:cxnSp macro="">
      <xdr:nvCxnSpPr>
        <xdr:cNvPr id="465" name="直線コネクタ 464"/>
        <xdr:cNvCxnSpPr/>
      </xdr:nvCxnSpPr>
      <xdr:spPr>
        <a:xfrm>
          <a:off x="7861300" y="16627442"/>
          <a:ext cx="889000" cy="5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7" name="テキスト ボックス 466"/>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131194</xdr:rowOff>
    </xdr:from>
    <xdr:to>
      <xdr:col>41</xdr:col>
      <xdr:colOff>50800</xdr:colOff>
      <xdr:row>96</xdr:row>
      <xdr:rowOff>168242</xdr:rowOff>
    </xdr:to>
    <xdr:cxnSp macro="">
      <xdr:nvCxnSpPr>
        <xdr:cNvPr id="468" name="直線コネクタ 467"/>
        <xdr:cNvCxnSpPr/>
      </xdr:nvCxnSpPr>
      <xdr:spPr>
        <a:xfrm>
          <a:off x="6972300" y="16590394"/>
          <a:ext cx="889000" cy="3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144349</xdr:rowOff>
    </xdr:from>
    <xdr:ext cx="534377" cy="259045"/>
    <xdr:sp macro="" textlink="">
      <xdr:nvSpPr>
        <xdr:cNvPr id="470" name="テキスト ボックス 469"/>
        <xdr:cNvSpPr txBox="1"/>
      </xdr:nvSpPr>
      <xdr:spPr>
        <a:xfrm>
          <a:off x="7594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125819</xdr:rowOff>
    </xdr:from>
    <xdr:to>
      <xdr:col>55</xdr:col>
      <xdr:colOff>50800</xdr:colOff>
      <xdr:row>96</xdr:row>
      <xdr:rowOff>55969</xdr:rowOff>
    </xdr:to>
    <xdr:sp macro="" textlink="">
      <xdr:nvSpPr>
        <xdr:cNvPr id="478" name="楕円 477"/>
        <xdr:cNvSpPr/>
      </xdr:nvSpPr>
      <xdr:spPr>
        <a:xfrm>
          <a:off x="10426700" y="164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148696</xdr:rowOff>
    </xdr:from>
    <xdr:ext cx="534377" cy="259045"/>
    <xdr:sp macro="" textlink="">
      <xdr:nvSpPr>
        <xdr:cNvPr id="479" name="土木費該当値テキスト"/>
        <xdr:cNvSpPr txBox="1"/>
      </xdr:nvSpPr>
      <xdr:spPr>
        <a:xfrm>
          <a:off x="10528300" y="16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117655</xdr:rowOff>
    </xdr:from>
    <xdr:to>
      <xdr:col>50</xdr:col>
      <xdr:colOff>165100</xdr:colOff>
      <xdr:row>96</xdr:row>
      <xdr:rowOff>47805</xdr:rowOff>
    </xdr:to>
    <xdr:sp macro="" textlink="">
      <xdr:nvSpPr>
        <xdr:cNvPr id="480" name="楕円 479"/>
        <xdr:cNvSpPr/>
      </xdr:nvSpPr>
      <xdr:spPr>
        <a:xfrm>
          <a:off x="9588500" y="164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64332</xdr:rowOff>
    </xdr:from>
    <xdr:ext cx="534377" cy="259045"/>
    <xdr:sp macro="" textlink="">
      <xdr:nvSpPr>
        <xdr:cNvPr id="481" name="テキスト ボックス 480"/>
        <xdr:cNvSpPr txBox="1"/>
      </xdr:nvSpPr>
      <xdr:spPr>
        <a:xfrm>
          <a:off x="9372111" y="161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4987</xdr:rowOff>
    </xdr:from>
    <xdr:to>
      <xdr:col>46</xdr:col>
      <xdr:colOff>38100</xdr:colOff>
      <xdr:row>97</xdr:row>
      <xdr:rowOff>106587</xdr:rowOff>
    </xdr:to>
    <xdr:sp macro="" textlink="">
      <xdr:nvSpPr>
        <xdr:cNvPr id="482" name="楕円 481"/>
        <xdr:cNvSpPr/>
      </xdr:nvSpPr>
      <xdr:spPr>
        <a:xfrm>
          <a:off x="8699500" y="166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123114</xdr:rowOff>
    </xdr:from>
    <xdr:ext cx="534377" cy="259045"/>
    <xdr:sp macro="" textlink="">
      <xdr:nvSpPr>
        <xdr:cNvPr id="483" name="テキスト ボックス 482"/>
        <xdr:cNvSpPr txBox="1"/>
      </xdr:nvSpPr>
      <xdr:spPr>
        <a:xfrm>
          <a:off x="8483111" y="164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117442</xdr:rowOff>
    </xdr:from>
    <xdr:to>
      <xdr:col>41</xdr:col>
      <xdr:colOff>101600</xdr:colOff>
      <xdr:row>97</xdr:row>
      <xdr:rowOff>47592</xdr:rowOff>
    </xdr:to>
    <xdr:sp macro="" textlink="">
      <xdr:nvSpPr>
        <xdr:cNvPr id="484" name="楕円 483"/>
        <xdr:cNvSpPr/>
      </xdr:nvSpPr>
      <xdr:spPr>
        <a:xfrm>
          <a:off x="7810500" y="165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64119</xdr:rowOff>
    </xdr:from>
    <xdr:ext cx="534377" cy="259045"/>
    <xdr:sp macro="" textlink="">
      <xdr:nvSpPr>
        <xdr:cNvPr id="485" name="テキスト ボックス 484"/>
        <xdr:cNvSpPr txBox="1"/>
      </xdr:nvSpPr>
      <xdr:spPr>
        <a:xfrm>
          <a:off x="7594111" y="163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80394</xdr:rowOff>
    </xdr:from>
    <xdr:to>
      <xdr:col>36</xdr:col>
      <xdr:colOff>165100</xdr:colOff>
      <xdr:row>97</xdr:row>
      <xdr:rowOff>10544</xdr:rowOff>
    </xdr:to>
    <xdr:sp macro="" textlink="">
      <xdr:nvSpPr>
        <xdr:cNvPr id="486" name="楕円 485"/>
        <xdr:cNvSpPr/>
      </xdr:nvSpPr>
      <xdr:spPr>
        <a:xfrm>
          <a:off x="6921500" y="165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27071</xdr:rowOff>
    </xdr:from>
    <xdr:ext cx="534377" cy="259045"/>
    <xdr:sp macro="" textlink="">
      <xdr:nvSpPr>
        <xdr:cNvPr id="487" name="テキスト ボックス 486"/>
        <xdr:cNvSpPr txBox="1"/>
      </xdr:nvSpPr>
      <xdr:spPr>
        <a:xfrm>
          <a:off x="6705111" y="163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161265</xdr:rowOff>
    </xdr:from>
    <xdr:to>
      <xdr:col>85</xdr:col>
      <xdr:colOff>127000</xdr:colOff>
      <xdr:row>34</xdr:row>
      <xdr:rowOff>31801</xdr:rowOff>
    </xdr:to>
    <xdr:cxnSp macro="">
      <xdr:nvCxnSpPr>
        <xdr:cNvPr id="517" name="直線コネクタ 516"/>
        <xdr:cNvCxnSpPr/>
      </xdr:nvCxnSpPr>
      <xdr:spPr>
        <a:xfrm flipV="1">
          <a:off x="15481300" y="5819115"/>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130708</xdr:rowOff>
    </xdr:from>
    <xdr:to>
      <xdr:col>81</xdr:col>
      <xdr:colOff>50800</xdr:colOff>
      <xdr:row>34</xdr:row>
      <xdr:rowOff>31801</xdr:rowOff>
    </xdr:to>
    <xdr:cxnSp macro="">
      <xdr:nvCxnSpPr>
        <xdr:cNvPr id="520" name="直線コネクタ 519"/>
        <xdr:cNvCxnSpPr/>
      </xdr:nvCxnSpPr>
      <xdr:spPr>
        <a:xfrm>
          <a:off x="14592300" y="5617108"/>
          <a:ext cx="889000" cy="2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130708</xdr:rowOff>
    </xdr:from>
    <xdr:to>
      <xdr:col>76</xdr:col>
      <xdr:colOff>114300</xdr:colOff>
      <xdr:row>33</xdr:row>
      <xdr:rowOff>99847</xdr:rowOff>
    </xdr:to>
    <xdr:cxnSp macro="">
      <xdr:nvCxnSpPr>
        <xdr:cNvPr id="523" name="直線コネクタ 522"/>
        <xdr:cNvCxnSpPr/>
      </xdr:nvCxnSpPr>
      <xdr:spPr>
        <a:xfrm flipV="1">
          <a:off x="13703300" y="5617108"/>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153738</xdr:rowOff>
    </xdr:from>
    <xdr:ext cx="534377" cy="259045"/>
    <xdr:sp macro="" textlink="">
      <xdr:nvSpPr>
        <xdr:cNvPr id="525" name="テキスト ボックス 524"/>
        <xdr:cNvSpPr txBox="1"/>
      </xdr:nvSpPr>
      <xdr:spPr>
        <a:xfrm>
          <a:off x="1432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99847</xdr:rowOff>
    </xdr:from>
    <xdr:to>
      <xdr:col>71</xdr:col>
      <xdr:colOff>177800</xdr:colOff>
      <xdr:row>33</xdr:row>
      <xdr:rowOff>160655</xdr:rowOff>
    </xdr:to>
    <xdr:cxnSp macro="">
      <xdr:nvCxnSpPr>
        <xdr:cNvPr id="526" name="直線コネクタ 525"/>
        <xdr:cNvCxnSpPr/>
      </xdr:nvCxnSpPr>
      <xdr:spPr>
        <a:xfrm flipV="1">
          <a:off x="12814300" y="5757697"/>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0" name="テキスト ボックス 529"/>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110465</xdr:rowOff>
    </xdr:from>
    <xdr:to>
      <xdr:col>85</xdr:col>
      <xdr:colOff>177800</xdr:colOff>
      <xdr:row>34</xdr:row>
      <xdr:rowOff>40615</xdr:rowOff>
    </xdr:to>
    <xdr:sp macro="" textlink="">
      <xdr:nvSpPr>
        <xdr:cNvPr id="536" name="楕円 535"/>
        <xdr:cNvSpPr/>
      </xdr:nvSpPr>
      <xdr:spPr>
        <a:xfrm>
          <a:off x="16268700" y="57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133342</xdr:rowOff>
    </xdr:from>
    <xdr:ext cx="534377" cy="259045"/>
    <xdr:sp macro="" textlink="">
      <xdr:nvSpPr>
        <xdr:cNvPr id="537" name="消防費該当値テキスト"/>
        <xdr:cNvSpPr txBox="1"/>
      </xdr:nvSpPr>
      <xdr:spPr>
        <a:xfrm>
          <a:off x="16370300" y="561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152451</xdr:rowOff>
    </xdr:from>
    <xdr:to>
      <xdr:col>81</xdr:col>
      <xdr:colOff>101600</xdr:colOff>
      <xdr:row>34</xdr:row>
      <xdr:rowOff>82601</xdr:rowOff>
    </xdr:to>
    <xdr:sp macro="" textlink="">
      <xdr:nvSpPr>
        <xdr:cNvPr id="538" name="楕円 537"/>
        <xdr:cNvSpPr/>
      </xdr:nvSpPr>
      <xdr:spPr>
        <a:xfrm>
          <a:off x="15430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99128</xdr:rowOff>
    </xdr:from>
    <xdr:ext cx="534377" cy="259045"/>
    <xdr:sp macro="" textlink="">
      <xdr:nvSpPr>
        <xdr:cNvPr id="539" name="テキスト ボックス 538"/>
        <xdr:cNvSpPr txBox="1"/>
      </xdr:nvSpPr>
      <xdr:spPr>
        <a:xfrm>
          <a:off x="15214111" y="558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79908</xdr:rowOff>
    </xdr:from>
    <xdr:to>
      <xdr:col>76</xdr:col>
      <xdr:colOff>165100</xdr:colOff>
      <xdr:row>33</xdr:row>
      <xdr:rowOff>10058</xdr:rowOff>
    </xdr:to>
    <xdr:sp macro="" textlink="">
      <xdr:nvSpPr>
        <xdr:cNvPr id="540" name="楕円 539"/>
        <xdr:cNvSpPr/>
      </xdr:nvSpPr>
      <xdr:spPr>
        <a:xfrm>
          <a:off x="14541500" y="55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26585</xdr:rowOff>
    </xdr:from>
    <xdr:ext cx="534377" cy="259045"/>
    <xdr:sp macro="" textlink="">
      <xdr:nvSpPr>
        <xdr:cNvPr id="541" name="テキスト ボックス 540"/>
        <xdr:cNvSpPr txBox="1"/>
      </xdr:nvSpPr>
      <xdr:spPr>
        <a:xfrm>
          <a:off x="14325111" y="534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49047</xdr:rowOff>
    </xdr:from>
    <xdr:to>
      <xdr:col>72</xdr:col>
      <xdr:colOff>38100</xdr:colOff>
      <xdr:row>33</xdr:row>
      <xdr:rowOff>150647</xdr:rowOff>
    </xdr:to>
    <xdr:sp macro="" textlink="">
      <xdr:nvSpPr>
        <xdr:cNvPr id="542" name="楕円 541"/>
        <xdr:cNvSpPr/>
      </xdr:nvSpPr>
      <xdr:spPr>
        <a:xfrm>
          <a:off x="13652500" y="57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167174</xdr:rowOff>
    </xdr:from>
    <xdr:ext cx="534377" cy="259045"/>
    <xdr:sp macro="" textlink="">
      <xdr:nvSpPr>
        <xdr:cNvPr id="543" name="テキスト ボックス 542"/>
        <xdr:cNvSpPr txBox="1"/>
      </xdr:nvSpPr>
      <xdr:spPr>
        <a:xfrm>
          <a:off x="13436111" y="54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109855</xdr:rowOff>
    </xdr:from>
    <xdr:to>
      <xdr:col>67</xdr:col>
      <xdr:colOff>101600</xdr:colOff>
      <xdr:row>34</xdr:row>
      <xdr:rowOff>40005</xdr:rowOff>
    </xdr:to>
    <xdr:sp macro="" textlink="">
      <xdr:nvSpPr>
        <xdr:cNvPr id="544" name="楕円 543"/>
        <xdr:cNvSpPr/>
      </xdr:nvSpPr>
      <xdr:spPr>
        <a:xfrm>
          <a:off x="12763500" y="57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56532</xdr:rowOff>
    </xdr:from>
    <xdr:ext cx="534377" cy="259045"/>
    <xdr:sp macro="" textlink="">
      <xdr:nvSpPr>
        <xdr:cNvPr id="545" name="テキスト ボックス 544"/>
        <xdr:cNvSpPr txBox="1"/>
      </xdr:nvSpPr>
      <xdr:spPr>
        <a:xfrm>
          <a:off x="12547111" y="55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86482</xdr:rowOff>
    </xdr:from>
    <xdr:to>
      <xdr:col>85</xdr:col>
      <xdr:colOff>127000</xdr:colOff>
      <xdr:row>56</xdr:row>
      <xdr:rowOff>65977</xdr:rowOff>
    </xdr:to>
    <xdr:cxnSp macro="">
      <xdr:nvCxnSpPr>
        <xdr:cNvPr id="573" name="直線コネクタ 572"/>
        <xdr:cNvCxnSpPr/>
      </xdr:nvCxnSpPr>
      <xdr:spPr>
        <a:xfrm flipV="1">
          <a:off x="15481300" y="9516232"/>
          <a:ext cx="838200" cy="1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15250</xdr:rowOff>
    </xdr:from>
    <xdr:to>
      <xdr:col>81</xdr:col>
      <xdr:colOff>50800</xdr:colOff>
      <xdr:row>56</xdr:row>
      <xdr:rowOff>65977</xdr:rowOff>
    </xdr:to>
    <xdr:cxnSp macro="">
      <xdr:nvCxnSpPr>
        <xdr:cNvPr id="576" name="直線コネクタ 575"/>
        <xdr:cNvCxnSpPr/>
      </xdr:nvCxnSpPr>
      <xdr:spPr>
        <a:xfrm>
          <a:off x="14592300" y="9273550"/>
          <a:ext cx="889000" cy="39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15250</xdr:rowOff>
    </xdr:from>
    <xdr:to>
      <xdr:col>76</xdr:col>
      <xdr:colOff>114300</xdr:colOff>
      <xdr:row>55</xdr:row>
      <xdr:rowOff>46637</xdr:rowOff>
    </xdr:to>
    <xdr:cxnSp macro="">
      <xdr:nvCxnSpPr>
        <xdr:cNvPr id="579" name="直線コネクタ 578"/>
        <xdr:cNvCxnSpPr/>
      </xdr:nvCxnSpPr>
      <xdr:spPr>
        <a:xfrm flipV="1">
          <a:off x="13703300" y="9273550"/>
          <a:ext cx="889000" cy="2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81" name="テキスト ボックス 580"/>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46637</xdr:rowOff>
    </xdr:from>
    <xdr:to>
      <xdr:col>71</xdr:col>
      <xdr:colOff>177800</xdr:colOff>
      <xdr:row>55</xdr:row>
      <xdr:rowOff>72812</xdr:rowOff>
    </xdr:to>
    <xdr:cxnSp macro="">
      <xdr:nvCxnSpPr>
        <xdr:cNvPr id="582" name="直線コネクタ 581"/>
        <xdr:cNvCxnSpPr/>
      </xdr:nvCxnSpPr>
      <xdr:spPr>
        <a:xfrm flipV="1">
          <a:off x="12814300" y="9476387"/>
          <a:ext cx="8890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4" name="テキスト ボックス 583"/>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6" name="テキスト ボックス 585"/>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35682</xdr:rowOff>
    </xdr:from>
    <xdr:to>
      <xdr:col>85</xdr:col>
      <xdr:colOff>177800</xdr:colOff>
      <xdr:row>55</xdr:row>
      <xdr:rowOff>137282</xdr:rowOff>
    </xdr:to>
    <xdr:sp macro="" textlink="">
      <xdr:nvSpPr>
        <xdr:cNvPr id="592" name="楕円 591"/>
        <xdr:cNvSpPr/>
      </xdr:nvSpPr>
      <xdr:spPr>
        <a:xfrm>
          <a:off x="16268700" y="94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58559</xdr:rowOff>
    </xdr:from>
    <xdr:ext cx="534377" cy="259045"/>
    <xdr:sp macro="" textlink="">
      <xdr:nvSpPr>
        <xdr:cNvPr id="593" name="教育費該当値テキスト"/>
        <xdr:cNvSpPr txBox="1"/>
      </xdr:nvSpPr>
      <xdr:spPr>
        <a:xfrm>
          <a:off x="16370300" y="931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15177</xdr:rowOff>
    </xdr:from>
    <xdr:to>
      <xdr:col>81</xdr:col>
      <xdr:colOff>101600</xdr:colOff>
      <xdr:row>56</xdr:row>
      <xdr:rowOff>116777</xdr:rowOff>
    </xdr:to>
    <xdr:sp macro="" textlink="">
      <xdr:nvSpPr>
        <xdr:cNvPr id="594" name="楕円 593"/>
        <xdr:cNvSpPr/>
      </xdr:nvSpPr>
      <xdr:spPr>
        <a:xfrm>
          <a:off x="15430500" y="96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107904</xdr:rowOff>
    </xdr:from>
    <xdr:ext cx="534377" cy="259045"/>
    <xdr:sp macro="" textlink="">
      <xdr:nvSpPr>
        <xdr:cNvPr id="595" name="テキスト ボックス 594"/>
        <xdr:cNvSpPr txBox="1"/>
      </xdr:nvSpPr>
      <xdr:spPr>
        <a:xfrm>
          <a:off x="15214111" y="97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135900</xdr:rowOff>
    </xdr:from>
    <xdr:to>
      <xdr:col>76</xdr:col>
      <xdr:colOff>165100</xdr:colOff>
      <xdr:row>54</xdr:row>
      <xdr:rowOff>66050</xdr:rowOff>
    </xdr:to>
    <xdr:sp macro="" textlink="">
      <xdr:nvSpPr>
        <xdr:cNvPr id="596" name="楕円 595"/>
        <xdr:cNvSpPr/>
      </xdr:nvSpPr>
      <xdr:spPr>
        <a:xfrm>
          <a:off x="14541500" y="92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82577</xdr:rowOff>
    </xdr:from>
    <xdr:ext cx="534377" cy="259045"/>
    <xdr:sp macro="" textlink="">
      <xdr:nvSpPr>
        <xdr:cNvPr id="597" name="テキスト ボックス 596"/>
        <xdr:cNvSpPr txBox="1"/>
      </xdr:nvSpPr>
      <xdr:spPr>
        <a:xfrm>
          <a:off x="14325111" y="89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167287</xdr:rowOff>
    </xdr:from>
    <xdr:to>
      <xdr:col>72</xdr:col>
      <xdr:colOff>38100</xdr:colOff>
      <xdr:row>55</xdr:row>
      <xdr:rowOff>97437</xdr:rowOff>
    </xdr:to>
    <xdr:sp macro="" textlink="">
      <xdr:nvSpPr>
        <xdr:cNvPr id="598" name="楕円 597"/>
        <xdr:cNvSpPr/>
      </xdr:nvSpPr>
      <xdr:spPr>
        <a:xfrm>
          <a:off x="13652500" y="9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113964</xdr:rowOff>
    </xdr:from>
    <xdr:ext cx="534377" cy="259045"/>
    <xdr:sp macro="" textlink="">
      <xdr:nvSpPr>
        <xdr:cNvPr id="599" name="テキスト ボックス 598"/>
        <xdr:cNvSpPr txBox="1"/>
      </xdr:nvSpPr>
      <xdr:spPr>
        <a:xfrm>
          <a:off x="13436111" y="92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22012</xdr:rowOff>
    </xdr:from>
    <xdr:to>
      <xdr:col>67</xdr:col>
      <xdr:colOff>101600</xdr:colOff>
      <xdr:row>55</xdr:row>
      <xdr:rowOff>123612</xdr:rowOff>
    </xdr:to>
    <xdr:sp macro="" textlink="">
      <xdr:nvSpPr>
        <xdr:cNvPr id="600" name="楕円 599"/>
        <xdr:cNvSpPr/>
      </xdr:nvSpPr>
      <xdr:spPr>
        <a:xfrm>
          <a:off x="12763500" y="94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140139</xdr:rowOff>
    </xdr:from>
    <xdr:ext cx="534377" cy="259045"/>
    <xdr:sp macro="" textlink="">
      <xdr:nvSpPr>
        <xdr:cNvPr id="601" name="テキスト ボックス 600"/>
        <xdr:cNvSpPr txBox="1"/>
      </xdr:nvSpPr>
      <xdr:spPr>
        <a:xfrm>
          <a:off x="12547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137413</xdr:rowOff>
    </xdr:from>
    <xdr:to>
      <xdr:col>85</xdr:col>
      <xdr:colOff>127000</xdr:colOff>
      <xdr:row>79</xdr:row>
      <xdr:rowOff>64915</xdr:rowOff>
    </xdr:to>
    <xdr:cxnSp macro="">
      <xdr:nvCxnSpPr>
        <xdr:cNvPr id="632" name="直線コネクタ 631"/>
        <xdr:cNvCxnSpPr/>
      </xdr:nvCxnSpPr>
      <xdr:spPr>
        <a:xfrm>
          <a:off x="15481300" y="13510513"/>
          <a:ext cx="8382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137413</xdr:rowOff>
    </xdr:from>
    <xdr:to>
      <xdr:col>81</xdr:col>
      <xdr:colOff>50800</xdr:colOff>
      <xdr:row>79</xdr:row>
      <xdr:rowOff>81243</xdr:rowOff>
    </xdr:to>
    <xdr:cxnSp macro="">
      <xdr:nvCxnSpPr>
        <xdr:cNvPr id="635" name="直線コネクタ 634"/>
        <xdr:cNvCxnSpPr/>
      </xdr:nvCxnSpPr>
      <xdr:spPr>
        <a:xfrm flipV="1">
          <a:off x="14592300" y="13510513"/>
          <a:ext cx="889000" cy="11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23440</xdr:rowOff>
    </xdr:from>
    <xdr:to>
      <xdr:col>76</xdr:col>
      <xdr:colOff>114300</xdr:colOff>
      <xdr:row>79</xdr:row>
      <xdr:rowOff>81243</xdr:rowOff>
    </xdr:to>
    <xdr:cxnSp macro="">
      <xdr:nvCxnSpPr>
        <xdr:cNvPr id="638" name="直線コネクタ 637"/>
        <xdr:cNvCxnSpPr/>
      </xdr:nvCxnSpPr>
      <xdr:spPr>
        <a:xfrm>
          <a:off x="13703300" y="13567990"/>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23440</xdr:rowOff>
    </xdr:from>
    <xdr:to>
      <xdr:col>71</xdr:col>
      <xdr:colOff>177800</xdr:colOff>
      <xdr:row>79</xdr:row>
      <xdr:rowOff>75692</xdr:rowOff>
    </xdr:to>
    <xdr:cxnSp macro="">
      <xdr:nvCxnSpPr>
        <xdr:cNvPr id="641" name="直線コネクタ 640"/>
        <xdr:cNvCxnSpPr/>
      </xdr:nvCxnSpPr>
      <xdr:spPr>
        <a:xfrm flipV="1">
          <a:off x="12814300" y="1356799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14115</xdr:rowOff>
    </xdr:from>
    <xdr:to>
      <xdr:col>85</xdr:col>
      <xdr:colOff>177800</xdr:colOff>
      <xdr:row>79</xdr:row>
      <xdr:rowOff>115715</xdr:rowOff>
    </xdr:to>
    <xdr:sp macro="" textlink="">
      <xdr:nvSpPr>
        <xdr:cNvPr id="651" name="楕円 650"/>
        <xdr:cNvSpPr/>
      </xdr:nvSpPr>
      <xdr:spPr>
        <a:xfrm>
          <a:off x="16268700" y="135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100492</xdr:rowOff>
    </xdr:from>
    <xdr:ext cx="378565" cy="259045"/>
    <xdr:sp macro="" textlink="">
      <xdr:nvSpPr>
        <xdr:cNvPr id="652" name="災害復旧費該当値テキスト"/>
        <xdr:cNvSpPr txBox="1"/>
      </xdr:nvSpPr>
      <xdr:spPr>
        <a:xfrm>
          <a:off x="16370300" y="1347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86613</xdr:rowOff>
    </xdr:from>
    <xdr:to>
      <xdr:col>81</xdr:col>
      <xdr:colOff>101600</xdr:colOff>
      <xdr:row>79</xdr:row>
      <xdr:rowOff>16763</xdr:rowOff>
    </xdr:to>
    <xdr:sp macro="" textlink="">
      <xdr:nvSpPr>
        <xdr:cNvPr id="653" name="楕円 652"/>
        <xdr:cNvSpPr/>
      </xdr:nvSpPr>
      <xdr:spPr>
        <a:xfrm>
          <a:off x="15430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7890</xdr:rowOff>
    </xdr:from>
    <xdr:ext cx="378565" cy="259045"/>
    <xdr:sp macro="" textlink="">
      <xdr:nvSpPr>
        <xdr:cNvPr id="654" name="テキスト ボックス 653"/>
        <xdr:cNvSpPr txBox="1"/>
      </xdr:nvSpPr>
      <xdr:spPr>
        <a:xfrm>
          <a:off x="15292017" y="1355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30443</xdr:rowOff>
    </xdr:from>
    <xdr:to>
      <xdr:col>76</xdr:col>
      <xdr:colOff>165100</xdr:colOff>
      <xdr:row>79</xdr:row>
      <xdr:rowOff>132043</xdr:rowOff>
    </xdr:to>
    <xdr:sp macro="" textlink="">
      <xdr:nvSpPr>
        <xdr:cNvPr id="655" name="楕円 654"/>
        <xdr:cNvSpPr/>
      </xdr:nvSpPr>
      <xdr:spPr>
        <a:xfrm>
          <a:off x="14541500" y="135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123170</xdr:rowOff>
    </xdr:from>
    <xdr:ext cx="313932" cy="259045"/>
    <xdr:sp macro="" textlink="">
      <xdr:nvSpPr>
        <xdr:cNvPr id="656" name="テキスト ボックス 655"/>
        <xdr:cNvSpPr txBox="1"/>
      </xdr:nvSpPr>
      <xdr:spPr>
        <a:xfrm>
          <a:off x="14435333" y="136677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144090</xdr:rowOff>
    </xdr:from>
    <xdr:to>
      <xdr:col>72</xdr:col>
      <xdr:colOff>38100</xdr:colOff>
      <xdr:row>79</xdr:row>
      <xdr:rowOff>74240</xdr:rowOff>
    </xdr:to>
    <xdr:sp macro="" textlink="">
      <xdr:nvSpPr>
        <xdr:cNvPr id="657" name="楕円 656"/>
        <xdr:cNvSpPr/>
      </xdr:nvSpPr>
      <xdr:spPr>
        <a:xfrm>
          <a:off x="13652500" y="135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65367</xdr:rowOff>
    </xdr:from>
    <xdr:ext cx="378565" cy="259045"/>
    <xdr:sp macro="" textlink="">
      <xdr:nvSpPr>
        <xdr:cNvPr id="658" name="テキスト ボックス 657"/>
        <xdr:cNvSpPr txBox="1"/>
      </xdr:nvSpPr>
      <xdr:spPr>
        <a:xfrm>
          <a:off x="13514017" y="1360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24892</xdr:rowOff>
    </xdr:from>
    <xdr:to>
      <xdr:col>67</xdr:col>
      <xdr:colOff>101600</xdr:colOff>
      <xdr:row>79</xdr:row>
      <xdr:rowOff>126492</xdr:rowOff>
    </xdr:to>
    <xdr:sp macro="" textlink="">
      <xdr:nvSpPr>
        <xdr:cNvPr id="659" name="楕円 658"/>
        <xdr:cNvSpPr/>
      </xdr:nvSpPr>
      <xdr:spPr>
        <a:xfrm>
          <a:off x="12763500" y="135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117619</xdr:rowOff>
    </xdr:from>
    <xdr:ext cx="313932" cy="259045"/>
    <xdr:sp macro="" textlink="">
      <xdr:nvSpPr>
        <xdr:cNvPr id="660" name="テキスト ボックス 659"/>
        <xdr:cNvSpPr txBox="1"/>
      </xdr:nvSpPr>
      <xdr:spPr>
        <a:xfrm>
          <a:off x="12657333" y="13662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113964</xdr:rowOff>
    </xdr:from>
    <xdr:to>
      <xdr:col>85</xdr:col>
      <xdr:colOff>127000</xdr:colOff>
      <xdr:row>93</xdr:row>
      <xdr:rowOff>124631</xdr:rowOff>
    </xdr:to>
    <xdr:cxnSp macro="">
      <xdr:nvCxnSpPr>
        <xdr:cNvPr id="689" name="直線コネクタ 688"/>
        <xdr:cNvCxnSpPr/>
      </xdr:nvCxnSpPr>
      <xdr:spPr>
        <a:xfrm flipV="1">
          <a:off x="15481300" y="15887364"/>
          <a:ext cx="838200" cy="1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169475</xdr:rowOff>
    </xdr:from>
    <xdr:to>
      <xdr:col>81</xdr:col>
      <xdr:colOff>50800</xdr:colOff>
      <xdr:row>93</xdr:row>
      <xdr:rowOff>124631</xdr:rowOff>
    </xdr:to>
    <xdr:cxnSp macro="">
      <xdr:nvCxnSpPr>
        <xdr:cNvPr id="692" name="直線コネクタ 691"/>
        <xdr:cNvCxnSpPr/>
      </xdr:nvCxnSpPr>
      <xdr:spPr>
        <a:xfrm>
          <a:off x="14592300" y="15771425"/>
          <a:ext cx="889000" cy="29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169475</xdr:rowOff>
    </xdr:from>
    <xdr:to>
      <xdr:col>76</xdr:col>
      <xdr:colOff>114300</xdr:colOff>
      <xdr:row>93</xdr:row>
      <xdr:rowOff>18028</xdr:rowOff>
    </xdr:to>
    <xdr:cxnSp macro="">
      <xdr:nvCxnSpPr>
        <xdr:cNvPr id="695" name="直線コネクタ 694"/>
        <xdr:cNvCxnSpPr/>
      </xdr:nvCxnSpPr>
      <xdr:spPr>
        <a:xfrm flipV="1">
          <a:off x="13703300" y="15771425"/>
          <a:ext cx="889000" cy="19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7" name="テキスト ボックス 696"/>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8483</xdr:rowOff>
    </xdr:from>
    <xdr:to>
      <xdr:col>71</xdr:col>
      <xdr:colOff>177800</xdr:colOff>
      <xdr:row>93</xdr:row>
      <xdr:rowOff>18028</xdr:rowOff>
    </xdr:to>
    <xdr:cxnSp macro="">
      <xdr:nvCxnSpPr>
        <xdr:cNvPr id="698" name="直線コネクタ 697"/>
        <xdr:cNvCxnSpPr/>
      </xdr:nvCxnSpPr>
      <xdr:spPr>
        <a:xfrm>
          <a:off x="12814300" y="15953333"/>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700" name="テキスト ボックス 699"/>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2" name="テキスト ボックス 701"/>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63164</xdr:rowOff>
    </xdr:from>
    <xdr:to>
      <xdr:col>85</xdr:col>
      <xdr:colOff>177800</xdr:colOff>
      <xdr:row>92</xdr:row>
      <xdr:rowOff>164764</xdr:rowOff>
    </xdr:to>
    <xdr:sp macro="" textlink="">
      <xdr:nvSpPr>
        <xdr:cNvPr id="708" name="楕円 707"/>
        <xdr:cNvSpPr/>
      </xdr:nvSpPr>
      <xdr:spPr>
        <a:xfrm>
          <a:off x="16268700" y="158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86041</xdr:rowOff>
    </xdr:from>
    <xdr:ext cx="534377" cy="259045"/>
    <xdr:sp macro="" textlink="">
      <xdr:nvSpPr>
        <xdr:cNvPr id="709" name="公債費該当値テキスト"/>
        <xdr:cNvSpPr txBox="1"/>
      </xdr:nvSpPr>
      <xdr:spPr>
        <a:xfrm>
          <a:off x="16370300" y="156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73831</xdr:rowOff>
    </xdr:from>
    <xdr:to>
      <xdr:col>81</xdr:col>
      <xdr:colOff>101600</xdr:colOff>
      <xdr:row>94</xdr:row>
      <xdr:rowOff>3981</xdr:rowOff>
    </xdr:to>
    <xdr:sp macro="" textlink="">
      <xdr:nvSpPr>
        <xdr:cNvPr id="710" name="楕円 709"/>
        <xdr:cNvSpPr/>
      </xdr:nvSpPr>
      <xdr:spPr>
        <a:xfrm>
          <a:off x="15430500" y="160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20508</xdr:rowOff>
    </xdr:from>
    <xdr:ext cx="534377" cy="259045"/>
    <xdr:sp macro="" textlink="">
      <xdr:nvSpPr>
        <xdr:cNvPr id="711" name="テキスト ボックス 710"/>
        <xdr:cNvSpPr txBox="1"/>
      </xdr:nvSpPr>
      <xdr:spPr>
        <a:xfrm>
          <a:off x="15214111" y="157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118675</xdr:rowOff>
    </xdr:from>
    <xdr:to>
      <xdr:col>76</xdr:col>
      <xdr:colOff>165100</xdr:colOff>
      <xdr:row>92</xdr:row>
      <xdr:rowOff>48825</xdr:rowOff>
    </xdr:to>
    <xdr:sp macro="" textlink="">
      <xdr:nvSpPr>
        <xdr:cNvPr id="712" name="楕円 711"/>
        <xdr:cNvSpPr/>
      </xdr:nvSpPr>
      <xdr:spPr>
        <a:xfrm>
          <a:off x="14541500" y="157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65352</xdr:rowOff>
    </xdr:from>
    <xdr:ext cx="534377" cy="259045"/>
    <xdr:sp macro="" textlink="">
      <xdr:nvSpPr>
        <xdr:cNvPr id="713" name="テキスト ボックス 712"/>
        <xdr:cNvSpPr txBox="1"/>
      </xdr:nvSpPr>
      <xdr:spPr>
        <a:xfrm>
          <a:off x="14325111" y="1549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138678</xdr:rowOff>
    </xdr:from>
    <xdr:to>
      <xdr:col>72</xdr:col>
      <xdr:colOff>38100</xdr:colOff>
      <xdr:row>93</xdr:row>
      <xdr:rowOff>68828</xdr:rowOff>
    </xdr:to>
    <xdr:sp macro="" textlink="">
      <xdr:nvSpPr>
        <xdr:cNvPr id="714" name="楕円 713"/>
        <xdr:cNvSpPr/>
      </xdr:nvSpPr>
      <xdr:spPr>
        <a:xfrm>
          <a:off x="13652500" y="159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85355</xdr:rowOff>
    </xdr:from>
    <xdr:ext cx="534377" cy="259045"/>
    <xdr:sp macro="" textlink="">
      <xdr:nvSpPr>
        <xdr:cNvPr id="715" name="テキスト ボックス 714"/>
        <xdr:cNvSpPr txBox="1"/>
      </xdr:nvSpPr>
      <xdr:spPr>
        <a:xfrm>
          <a:off x="13436111" y="15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129133</xdr:rowOff>
    </xdr:from>
    <xdr:to>
      <xdr:col>67</xdr:col>
      <xdr:colOff>101600</xdr:colOff>
      <xdr:row>93</xdr:row>
      <xdr:rowOff>59283</xdr:rowOff>
    </xdr:to>
    <xdr:sp macro="" textlink="">
      <xdr:nvSpPr>
        <xdr:cNvPr id="716" name="楕円 715"/>
        <xdr:cNvSpPr/>
      </xdr:nvSpPr>
      <xdr:spPr>
        <a:xfrm>
          <a:off x="12763500" y="1590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75810</xdr:rowOff>
    </xdr:from>
    <xdr:ext cx="534377" cy="259045"/>
    <xdr:sp macro="" textlink="">
      <xdr:nvSpPr>
        <xdr:cNvPr id="717" name="テキスト ボックス 716"/>
        <xdr:cNvSpPr txBox="1"/>
      </xdr:nvSpPr>
      <xdr:spPr>
        <a:xfrm>
          <a:off x="12547111" y="156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衛生費が一般廃棄物処理施設の整備が本格化したことから、住民１人当たり５４，０２４円と前年度比１９，３９８円の増加となっており、全国平均、類似団体平均と比較して高い水準となった。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が将来負担の軽減と市債残高の抑制を図るため繰上償還を実施したことから、住民１人当たり５９，３５１円で前年度比９，５６０円の増加となった。全国平均、類似団体平均と比較して高い水準となっていることから、引き続き、投資的事業の調整を行い、将来世代へ過度な負担を残さないよう事業債の発行を抑制するなど、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財政調整基金残高は、将来負担の軽減と市債残高の抑制を図るために実施した繰上償還の財源として取り崩したため、約１０．４億円の減となったが、標準財政規模に対して安定的に確保されている。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実質収支は黒字となったものの、決算見込みの状況等を考慮し、交付税措置のない市債借入を行わなかったことなどから、対前年度比においては減少となったため、実質単年度収支は赤字となった。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広島県廿日市市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過去５年間において、一般会計等の実質収支額は赤字となっておらず、公営企業会計の資金についても不足は発生していない。</a:t>
          </a:r>
          <a:endParaRPr lang="ja-JP" altLang="ja-JP" sz="1400">
            <a:effectLst/>
          </a:endParaRPr>
        </a:p>
        <a:p>
          <a:r>
            <a:rPr kumimoji="1" lang="ja-JP" altLang="ja-JP" sz="1100">
              <a:solidFill>
                <a:schemeClr val="dk1"/>
              </a:solidFill>
              <a:effectLst/>
              <a:latin typeface="+mn-lt"/>
              <a:ea typeface="+mn-ea"/>
              <a:cs typeface="+mn-cs"/>
            </a:rPr>
            <a:t>　いずれも黒字であるため、健全化判断比率に係る連結赤字比率は算定されない。</a:t>
          </a:r>
          <a:endParaRPr lang="ja-JP" altLang="ja-JP" sz="1400">
            <a:effectLst/>
          </a:endParaRPr>
        </a:p>
        <a:p>
          <a:r>
            <a:rPr kumimoji="1" lang="ja-JP" altLang="ja-JP" sz="1100">
              <a:solidFill>
                <a:schemeClr val="dk1"/>
              </a:solidFill>
              <a:effectLst/>
              <a:latin typeface="+mn-lt"/>
              <a:ea typeface="+mn-ea"/>
              <a:cs typeface="+mn-cs"/>
            </a:rPr>
            <a:t>　水道事業会計の標準財政規模比が高いのは、後年度に見込まれる施設、設備の更新の負担増に備え、資金を留保しているためである。</a:t>
          </a:r>
          <a:endParaRPr kumimoji="1" lang="en-US" altLang="ja-JP" sz="1100">
            <a:solidFill>
              <a:schemeClr val="dk1"/>
            </a:solidFill>
            <a:effectLst/>
            <a:latin typeface="+mn-lt"/>
            <a:ea typeface="+mn-ea"/>
            <a:cs typeface="+mn-cs"/>
          </a:endParaRPr>
        </a:p>
        <a:p>
          <a:endParaRPr lang="ja-JP" altLang="ja-JP" sz="1400">
            <a:effectLst/>
          </a:endParaRPr>
        </a:p>
        <a:p>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における主な各会計の実質収支額又は資金剰余額（分子）</a:t>
          </a:r>
          <a:endParaRPr lang="ja-JP" altLang="ja-JP" sz="1400">
            <a:effectLst/>
          </a:endParaRPr>
        </a:p>
        <a:p>
          <a:r>
            <a:rPr kumimoji="1" lang="ja-JP" altLang="ja-JP" sz="1100">
              <a:solidFill>
                <a:schemeClr val="dk1"/>
              </a:solidFill>
              <a:effectLst/>
              <a:latin typeface="+mn-lt"/>
              <a:ea typeface="+mn-ea"/>
              <a:cs typeface="+mn-cs"/>
            </a:rPr>
            <a:t>　水道事業会計</a:t>
          </a:r>
          <a:r>
            <a:rPr kumimoji="1" lang="en-US" altLang="ja-JP" sz="1100">
              <a:solidFill>
                <a:schemeClr val="dk1"/>
              </a:solidFill>
              <a:effectLst/>
              <a:latin typeface="+mn-lt"/>
              <a:ea typeface="+mn-ea"/>
              <a:cs typeface="+mn-cs"/>
            </a:rPr>
            <a:t>3,068</a:t>
          </a:r>
          <a:r>
            <a:rPr kumimoji="1" lang="ja-JP" altLang="ja-JP" sz="1100">
              <a:solidFill>
                <a:schemeClr val="dk1"/>
              </a:solidFill>
              <a:effectLst/>
              <a:latin typeface="+mn-lt"/>
              <a:ea typeface="+mn-ea"/>
              <a:cs typeface="+mn-cs"/>
            </a:rPr>
            <a:t>百万円、国民宿舎事業会計</a:t>
          </a:r>
          <a:r>
            <a:rPr kumimoji="1" lang="en-US" altLang="ja-JP" sz="1100">
              <a:solidFill>
                <a:schemeClr val="dk1"/>
              </a:solidFill>
              <a:effectLst/>
              <a:latin typeface="+mn-lt"/>
              <a:ea typeface="+mn-ea"/>
              <a:cs typeface="+mn-cs"/>
            </a:rPr>
            <a:t>581</a:t>
          </a:r>
          <a:r>
            <a:rPr kumimoji="1" lang="ja-JP" altLang="ja-JP" sz="1100">
              <a:solidFill>
                <a:schemeClr val="dk1"/>
              </a:solidFill>
              <a:effectLst/>
              <a:latin typeface="+mn-lt"/>
              <a:ea typeface="+mn-ea"/>
              <a:cs typeface="+mn-cs"/>
            </a:rPr>
            <a:t>百万円、国民健康保険特別会計</a:t>
          </a:r>
          <a:r>
            <a:rPr kumimoji="1" lang="en-US" altLang="ja-JP" sz="1100">
              <a:solidFill>
                <a:schemeClr val="dk1"/>
              </a:solidFill>
              <a:effectLst/>
              <a:latin typeface="+mn-lt"/>
              <a:ea typeface="+mn-ea"/>
              <a:cs typeface="+mn-cs"/>
            </a:rPr>
            <a:t>480</a:t>
          </a:r>
          <a:r>
            <a:rPr kumimoji="1" lang="ja-JP" altLang="ja-JP" sz="1100">
              <a:solidFill>
                <a:schemeClr val="dk1"/>
              </a:solidFill>
              <a:effectLst/>
              <a:latin typeface="+mn-lt"/>
              <a:ea typeface="+mn-ea"/>
              <a:cs typeface="+mn-cs"/>
            </a:rPr>
            <a:t>百万円、一般会計</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百万円、後期高齢者医療特別会計</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百万円、介護保険特別会計</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百万円、漁港管理特別会計</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百万円、市営住宅事業特別会計</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○標準財政規模（分母）</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　</a:t>
          </a:r>
          <a:r>
            <a:rPr kumimoji="1" lang="en-US" altLang="ja-JP" sz="1100">
              <a:solidFill>
                <a:schemeClr val="dk1"/>
              </a:solidFill>
              <a:effectLst/>
              <a:latin typeface="+mn-lt"/>
              <a:ea typeface="+mn-ea"/>
              <a:cs typeface="+mn-cs"/>
            </a:rPr>
            <a:t>27,543</a:t>
          </a:r>
          <a:r>
            <a:rPr kumimoji="1" lang="ja-JP" altLang="ja-JP" sz="1100">
              <a:solidFill>
                <a:schemeClr val="dk1"/>
              </a:solidFill>
              <a:effectLst/>
              <a:latin typeface="+mn-lt"/>
              <a:ea typeface="+mn-ea"/>
              <a:cs typeface="+mn-cs"/>
            </a:rPr>
            <a:t>百万円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51737258</v>
      </c>
      <c r="BO4" s="441"/>
      <c r="BP4" s="441"/>
      <c r="BQ4" s="441"/>
      <c r="BR4" s="441"/>
      <c r="BS4" s="441"/>
      <c r="BT4" s="441"/>
      <c r="BU4" s="442"/>
      <c r="BV4" s="440">
        <v>47174293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0.4</v>
      </c>
      <c r="CU4" s="622"/>
      <c r="CV4" s="622"/>
      <c r="CW4" s="622"/>
      <c r="CX4" s="622"/>
      <c r="CY4" s="622"/>
      <c r="CZ4" s="622"/>
      <c r="DA4" s="623"/>
      <c r="DB4" s="621">
        <v>0.7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51055011</v>
      </c>
      <c r="BO5" s="446"/>
      <c r="BP5" s="446"/>
      <c r="BQ5" s="446"/>
      <c r="BR5" s="446"/>
      <c r="BS5" s="446"/>
      <c r="BT5" s="446"/>
      <c r="BU5" s="447"/>
      <c r="BV5" s="445">
        <v>46779757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94.7</v>
      </c>
      <c r="CU5" s="416"/>
      <c r="CV5" s="416"/>
      <c r="CW5" s="416"/>
      <c r="CX5" s="416"/>
      <c r="CY5" s="416"/>
      <c r="CZ5" s="416"/>
      <c r="DA5" s="417"/>
      <c r="DB5" s="415">
        <v>95</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682247</v>
      </c>
      <c r="BO6" s="446"/>
      <c r="BP6" s="446"/>
      <c r="BQ6" s="446"/>
      <c r="BR6" s="446"/>
      <c r="BS6" s="446"/>
      <c r="BT6" s="446"/>
      <c r="BU6" s="447"/>
      <c r="BV6" s="445">
        <v>394536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100.8</v>
      </c>
      <c r="CU6" s="596"/>
      <c r="CV6" s="596"/>
      <c r="CW6" s="596"/>
      <c r="CX6" s="596"/>
      <c r="CY6" s="596"/>
      <c r="CZ6" s="596"/>
      <c r="DA6" s="597"/>
      <c r="DB6" s="595">
        <v>100.9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570421</v>
      </c>
      <c r="BO7" s="446"/>
      <c r="BP7" s="446"/>
      <c r="BQ7" s="446"/>
      <c r="BR7" s="446"/>
      <c r="BS7" s="446"/>
      <c r="BT7" s="446"/>
      <c r="BU7" s="447"/>
      <c r="BV7" s="445">
        <v>215917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27542854</v>
      </c>
      <c r="CU7" s="446"/>
      <c r="CV7" s="446"/>
      <c r="CW7" s="446"/>
      <c r="CX7" s="446"/>
      <c r="CY7" s="446"/>
      <c r="CZ7" s="446"/>
      <c r="DA7" s="447"/>
      <c r="DB7" s="445">
        <v>27256075</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111826</v>
      </c>
      <c r="BO8" s="446"/>
      <c r="BP8" s="446"/>
      <c r="BQ8" s="446"/>
      <c r="BR8" s="446"/>
      <c r="BS8" s="446"/>
      <c r="BT8" s="446"/>
      <c r="BU8" s="447"/>
      <c r="BV8" s="445">
        <v>178619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0.65</v>
      </c>
      <c r="CU8" s="559"/>
      <c r="CV8" s="559"/>
      <c r="CW8" s="559"/>
      <c r="CX8" s="559"/>
      <c r="CY8" s="559"/>
      <c r="CZ8" s="559"/>
      <c r="DA8" s="560"/>
      <c r="DB8" s="558">
        <v>0.65</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114906</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-66793</v>
      </c>
      <c r="BO9" s="446"/>
      <c r="BP9" s="446"/>
      <c r="BQ9" s="446"/>
      <c r="BR9" s="446"/>
      <c r="BS9" s="446"/>
      <c r="BT9" s="446"/>
      <c r="BU9" s="447"/>
      <c r="BV9" s="445">
        <v>-331866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21</v>
      </c>
      <c r="CU9" s="416"/>
      <c r="CV9" s="416"/>
      <c r="CW9" s="416"/>
      <c r="CX9" s="416"/>
      <c r="CY9" s="416"/>
      <c r="CZ9" s="416"/>
      <c r="DA9" s="417"/>
      <c r="DB9" s="415">
        <v>18.7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114038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25815</v>
      </c>
      <c r="BO10" s="446"/>
      <c r="BP10" s="446"/>
      <c r="BQ10" s="446"/>
      <c r="BR10" s="446"/>
      <c r="BS10" s="446"/>
      <c r="BT10" s="446"/>
      <c r="BU10" s="447"/>
      <c r="BV10" s="445">
        <v>27808</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1123030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117666</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1123030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134</v>
      </c>
      <c r="N13" s="546"/>
      <c r="O13" s="546"/>
      <c r="P13" s="546"/>
      <c r="Q13" s="547"/>
      <c r="R13" s="548">
        <v>116462</v>
      </c>
      <c r="S13" s="549"/>
      <c r="T13" s="549"/>
      <c r="U13" s="549"/>
      <c r="V13" s="550"/>
      <c r="W13" s="536" t="s">
        <v>135</v>
      </c>
      <c r="X13" s="458"/>
      <c r="Y13" s="458"/>
      <c r="Z13" s="458"/>
      <c r="AA13" s="458"/>
      <c r="AB13" s="459"/>
      <c r="AC13" s="421">
        <v>1241</v>
      </c>
      <c r="AD13" s="422"/>
      <c r="AE13" s="422"/>
      <c r="AF13" s="422"/>
      <c r="AG13" s="423"/>
      <c r="AH13" s="421">
        <v>1241</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-40978</v>
      </c>
      <c r="BO13" s="446"/>
      <c r="BP13" s="446"/>
      <c r="BQ13" s="446"/>
      <c r="BR13" s="446"/>
      <c r="BS13" s="446"/>
      <c r="BT13" s="446"/>
      <c r="BU13" s="447"/>
      <c r="BV13" s="445">
        <v>-304058</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6.8</v>
      </c>
      <c r="CU13" s="416"/>
      <c r="CV13" s="416"/>
      <c r="CW13" s="416"/>
      <c r="CX13" s="416"/>
      <c r="CY13" s="416"/>
      <c r="CZ13" s="416"/>
      <c r="DA13" s="417"/>
      <c r="DB13" s="415">
        <v>7.9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140</v>
      </c>
      <c r="M14" s="579"/>
      <c r="N14" s="579"/>
      <c r="O14" s="579"/>
      <c r="P14" s="579"/>
      <c r="Q14" s="580"/>
      <c r="R14" s="548">
        <v>117292</v>
      </c>
      <c r="S14" s="549"/>
      <c r="T14" s="549"/>
      <c r="U14" s="549"/>
      <c r="V14" s="550"/>
      <c r="W14" s="551"/>
      <c r="X14" s="461"/>
      <c r="Y14" s="461"/>
      <c r="Z14" s="461"/>
      <c r="AA14" s="461"/>
      <c r="AB14" s="462"/>
      <c r="AC14" s="541">
        <v>2.2999999999999998</v>
      </c>
      <c r="AD14" s="542"/>
      <c r="AE14" s="542"/>
      <c r="AF14" s="542"/>
      <c r="AG14" s="543"/>
      <c r="AH14" s="541">
        <v>2.2999999999999998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54.5</v>
      </c>
      <c r="CU14" s="553"/>
      <c r="CV14" s="553"/>
      <c r="CW14" s="553"/>
      <c r="CX14" s="553"/>
      <c r="CY14" s="553"/>
      <c r="CZ14" s="553"/>
      <c r="DA14" s="554"/>
      <c r="DB14" s="552">
        <v>56.2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134</v>
      </c>
      <c r="N15" s="546"/>
      <c r="O15" s="546"/>
      <c r="P15" s="546"/>
      <c r="Q15" s="547"/>
      <c r="R15" s="548">
        <v>116150</v>
      </c>
      <c r="S15" s="549"/>
      <c r="T15" s="549"/>
      <c r="U15" s="549"/>
      <c r="V15" s="550"/>
      <c r="W15" s="536" t="s">
        <v>142</v>
      </c>
      <c r="X15" s="458"/>
      <c r="Y15" s="458"/>
      <c r="Z15" s="458"/>
      <c r="AA15" s="458"/>
      <c r="AB15" s="459"/>
      <c r="AC15" s="421">
        <v>13120</v>
      </c>
      <c r="AD15" s="422"/>
      <c r="AE15" s="422"/>
      <c r="AF15" s="422"/>
      <c r="AG15" s="423"/>
      <c r="AH15" s="421">
        <v>12764</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13874253</v>
      </c>
      <c r="BO15" s="441"/>
      <c r="BP15" s="441"/>
      <c r="BQ15" s="441"/>
      <c r="BR15" s="441"/>
      <c r="BS15" s="441"/>
      <c r="BT15" s="441"/>
      <c r="BU15" s="442"/>
      <c r="BV15" s="440">
        <v>13667998</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24.5</v>
      </c>
      <c r="AD16" s="542"/>
      <c r="AE16" s="542"/>
      <c r="AF16" s="542"/>
      <c r="AG16" s="543"/>
      <c r="AH16" s="541">
        <v>24</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21287919</v>
      </c>
      <c r="BO16" s="446"/>
      <c r="BP16" s="446"/>
      <c r="BQ16" s="446"/>
      <c r="BR16" s="446"/>
      <c r="BS16" s="446"/>
      <c r="BT16" s="446"/>
      <c r="BU16" s="447"/>
      <c r="BV16" s="445">
        <v>20992907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39108</v>
      </c>
      <c r="AD17" s="422"/>
      <c r="AE17" s="422"/>
      <c r="AF17" s="422"/>
      <c r="AG17" s="423"/>
      <c r="AH17" s="421">
        <v>39230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17742835</v>
      </c>
      <c r="BO17" s="446"/>
      <c r="BP17" s="446"/>
      <c r="BQ17" s="446"/>
      <c r="BR17" s="446"/>
      <c r="BS17" s="446"/>
      <c r="BT17" s="446"/>
      <c r="BU17" s="447"/>
      <c r="BV17" s="445">
        <v>17439667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489.48</v>
      </c>
      <c r="M18" s="510"/>
      <c r="N18" s="510"/>
      <c r="O18" s="510"/>
      <c r="P18" s="510"/>
      <c r="Q18" s="510"/>
      <c r="R18" s="511"/>
      <c r="S18" s="511"/>
      <c r="T18" s="511"/>
      <c r="U18" s="511"/>
      <c r="V18" s="512"/>
      <c r="W18" s="526"/>
      <c r="X18" s="527"/>
      <c r="Y18" s="527"/>
      <c r="Z18" s="527"/>
      <c r="AA18" s="527"/>
      <c r="AB18" s="537"/>
      <c r="AC18" s="409">
        <v>73.099999999999994</v>
      </c>
      <c r="AD18" s="410"/>
      <c r="AE18" s="410"/>
      <c r="AF18" s="410"/>
      <c r="AG18" s="513"/>
      <c r="AH18" s="409">
        <v>73.7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26471495</v>
      </c>
      <c r="BO18" s="446"/>
      <c r="BP18" s="446"/>
      <c r="BQ18" s="446"/>
      <c r="BR18" s="446"/>
      <c r="BS18" s="446"/>
      <c r="BT18" s="446"/>
      <c r="BU18" s="447"/>
      <c r="BV18" s="445">
        <v>26357066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235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31801842</v>
      </c>
      <c r="BO19" s="446"/>
      <c r="BP19" s="446"/>
      <c r="BQ19" s="446"/>
      <c r="BR19" s="446"/>
      <c r="BS19" s="446"/>
      <c r="BT19" s="446"/>
      <c r="BU19" s="447"/>
      <c r="BV19" s="445">
        <v>30333972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46039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55760373</v>
      </c>
      <c r="BO23" s="446"/>
      <c r="BP23" s="446"/>
      <c r="BQ23" s="446"/>
      <c r="BR23" s="446"/>
      <c r="BS23" s="446"/>
      <c r="BT23" s="446"/>
      <c r="BU23" s="447"/>
      <c r="BV23" s="445">
        <v>55127857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9400</v>
      </c>
      <c r="R24" s="422"/>
      <c r="S24" s="422"/>
      <c r="T24" s="422"/>
      <c r="U24" s="422"/>
      <c r="V24" s="423"/>
      <c r="W24" s="487"/>
      <c r="X24" s="478"/>
      <c r="Y24" s="479"/>
      <c r="Z24" s="418" t="s">
        <v>165</v>
      </c>
      <c r="AA24" s="419"/>
      <c r="AB24" s="419"/>
      <c r="AC24" s="419"/>
      <c r="AD24" s="419"/>
      <c r="AE24" s="419"/>
      <c r="AF24" s="419"/>
      <c r="AG24" s="420"/>
      <c r="AH24" s="421">
        <v>995</v>
      </c>
      <c r="AI24" s="422"/>
      <c r="AJ24" s="422"/>
      <c r="AK24" s="422"/>
      <c r="AL24" s="423"/>
      <c r="AM24" s="421">
        <v>3178030</v>
      </c>
      <c r="AN24" s="422"/>
      <c r="AO24" s="422"/>
      <c r="AP24" s="422"/>
      <c r="AQ24" s="422"/>
      <c r="AR24" s="423"/>
      <c r="AS24" s="421">
        <v>3194</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34824601</v>
      </c>
      <c r="BO24" s="446"/>
      <c r="BP24" s="446"/>
      <c r="BQ24" s="446"/>
      <c r="BR24" s="446"/>
      <c r="BS24" s="446"/>
      <c r="BT24" s="446"/>
      <c r="BU24" s="447"/>
      <c r="BV24" s="445">
        <v>34750724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2</v>
      </c>
      <c r="M25" s="422"/>
      <c r="N25" s="422"/>
      <c r="O25" s="422"/>
      <c r="P25" s="423"/>
      <c r="Q25" s="421">
        <v>7650</v>
      </c>
      <c r="R25" s="422"/>
      <c r="S25" s="422"/>
      <c r="T25" s="422"/>
      <c r="U25" s="422"/>
      <c r="V25" s="423"/>
      <c r="W25" s="487"/>
      <c r="X25" s="478"/>
      <c r="Y25" s="479"/>
      <c r="Z25" s="418" t="s">
        <v>168</v>
      </c>
      <c r="AA25" s="419"/>
      <c r="AB25" s="419"/>
      <c r="AC25" s="419"/>
      <c r="AD25" s="419"/>
      <c r="AE25" s="419"/>
      <c r="AF25" s="419"/>
      <c r="AG25" s="420"/>
      <c r="AH25" s="421">
        <v>181</v>
      </c>
      <c r="AI25" s="422"/>
      <c r="AJ25" s="422"/>
      <c r="AK25" s="422"/>
      <c r="AL25" s="423"/>
      <c r="AM25" s="421">
        <v>579924</v>
      </c>
      <c r="AN25" s="422"/>
      <c r="AO25" s="422"/>
      <c r="AP25" s="422"/>
      <c r="AQ25" s="422"/>
      <c r="AR25" s="423"/>
      <c r="AS25" s="421">
        <v>3204</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60999036</v>
      </c>
      <c r="BO25" s="441"/>
      <c r="BP25" s="441"/>
      <c r="BQ25" s="441"/>
      <c r="BR25" s="441"/>
      <c r="BS25" s="441"/>
      <c r="BT25" s="441"/>
      <c r="BU25" s="442"/>
      <c r="BV25" s="440">
        <v>66548338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7020</v>
      </c>
      <c r="R26" s="422"/>
      <c r="S26" s="422"/>
      <c r="T26" s="422"/>
      <c r="U26" s="422"/>
      <c r="V26" s="423"/>
      <c r="W26" s="487"/>
      <c r="X26" s="478"/>
      <c r="Y26" s="479"/>
      <c r="Z26" s="418" t="s">
        <v>171</v>
      </c>
      <c r="AA26" s="500"/>
      <c r="AB26" s="500"/>
      <c r="AC26" s="500"/>
      <c r="AD26" s="500"/>
      <c r="AE26" s="500"/>
      <c r="AF26" s="500"/>
      <c r="AG26" s="501"/>
      <c r="AH26" s="421">
        <v>26</v>
      </c>
      <c r="AI26" s="422"/>
      <c r="AJ26" s="422"/>
      <c r="AK26" s="422"/>
      <c r="AL26" s="423"/>
      <c r="AM26" s="421">
        <v>83642</v>
      </c>
      <c r="AN26" s="422"/>
      <c r="AO26" s="422"/>
      <c r="AP26" s="422"/>
      <c r="AQ26" s="422"/>
      <c r="AR26" s="423"/>
      <c r="AS26" s="421">
        <v>3217</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v>146500</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5200</v>
      </c>
      <c r="R27" s="422"/>
      <c r="S27" s="422"/>
      <c r="T27" s="422"/>
      <c r="U27" s="422"/>
      <c r="V27" s="423"/>
      <c r="W27" s="487"/>
      <c r="X27" s="478"/>
      <c r="Y27" s="479"/>
      <c r="Z27" s="418" t="s">
        <v>174</v>
      </c>
      <c r="AA27" s="419"/>
      <c r="AB27" s="419"/>
      <c r="AC27" s="419"/>
      <c r="AD27" s="419"/>
      <c r="AE27" s="419"/>
      <c r="AF27" s="419"/>
      <c r="AG27" s="420"/>
      <c r="AH27" s="421">
        <v>11</v>
      </c>
      <c r="AI27" s="422"/>
      <c r="AJ27" s="422"/>
      <c r="AK27" s="422"/>
      <c r="AL27" s="423"/>
      <c r="AM27" s="421">
        <v>42561</v>
      </c>
      <c r="AN27" s="422"/>
      <c r="AO27" s="422"/>
      <c r="AP27" s="422"/>
      <c r="AQ27" s="422"/>
      <c r="AR27" s="423"/>
      <c r="AS27" s="421">
        <v>3869</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1589328</v>
      </c>
      <c r="BO27" s="449"/>
      <c r="BP27" s="449"/>
      <c r="BQ27" s="449"/>
      <c r="BR27" s="449"/>
      <c r="BS27" s="449"/>
      <c r="BT27" s="449"/>
      <c r="BU27" s="450"/>
      <c r="BV27" s="448">
        <v>1587511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4800</v>
      </c>
      <c r="R28" s="422"/>
      <c r="S28" s="422"/>
      <c r="T28" s="422"/>
      <c r="U28" s="422"/>
      <c r="V28" s="423"/>
      <c r="W28" s="487"/>
      <c r="X28" s="478"/>
      <c r="Y28" s="479"/>
      <c r="Z28" s="418" t="s">
        <v>177</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6353649</v>
      </c>
      <c r="BO28" s="441"/>
      <c r="BP28" s="441"/>
      <c r="BQ28" s="441"/>
      <c r="BR28" s="441"/>
      <c r="BS28" s="441"/>
      <c r="BT28" s="441"/>
      <c r="BU28" s="442"/>
      <c r="BV28" s="440">
        <v>7390864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26</v>
      </c>
      <c r="M29" s="422"/>
      <c r="N29" s="422"/>
      <c r="O29" s="422"/>
      <c r="P29" s="423"/>
      <c r="Q29" s="421">
        <v>4400</v>
      </c>
      <c r="R29" s="422"/>
      <c r="S29" s="422"/>
      <c r="T29" s="422"/>
      <c r="U29" s="422"/>
      <c r="V29" s="423"/>
      <c r="W29" s="488"/>
      <c r="X29" s="489"/>
      <c r="Y29" s="490"/>
      <c r="Z29" s="418" t="s">
        <v>180</v>
      </c>
      <c r="AA29" s="419"/>
      <c r="AB29" s="419"/>
      <c r="AC29" s="419"/>
      <c r="AD29" s="419"/>
      <c r="AE29" s="419"/>
      <c r="AF29" s="419"/>
      <c r="AG29" s="420"/>
      <c r="AH29" s="421">
        <v>1006</v>
      </c>
      <c r="AI29" s="422"/>
      <c r="AJ29" s="422"/>
      <c r="AK29" s="422"/>
      <c r="AL29" s="423"/>
      <c r="AM29" s="421">
        <v>3220591</v>
      </c>
      <c r="AN29" s="422"/>
      <c r="AO29" s="422"/>
      <c r="AP29" s="422"/>
      <c r="AQ29" s="422"/>
      <c r="AR29" s="423"/>
      <c r="AS29" s="421">
        <v>3201</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165</v>
      </c>
      <c r="BO29" s="446"/>
      <c r="BP29" s="446"/>
      <c r="BQ29" s="446"/>
      <c r="BR29" s="446"/>
      <c r="BS29" s="446"/>
      <c r="BT29" s="446"/>
      <c r="BU29" s="447"/>
      <c r="BV29" s="445">
        <v>164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98.3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4869099</v>
      </c>
      <c r="BO30" s="449"/>
      <c r="BP30" s="449"/>
      <c r="BQ30" s="449"/>
      <c r="BR30" s="449"/>
      <c r="BS30" s="449"/>
      <c r="BT30" s="449"/>
      <c r="BU30" s="450"/>
      <c r="BV30" s="448">
        <v>5070333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8</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11</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13</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16</v>
      </c>
      <c r="BX34" s="404"/>
      <c r="BY34" s="403" t="str">
        <f>IF('各会計、関係団体の財政状況及び健全化判断比率'!B68="","",'各会計、関係団体の財政状況及び健全化判断比率'!B68)</f>
        <v>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廿日市市芸術文化振興事業団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漁港管理特別会計</v>
      </c>
      <c r="F35" s="403"/>
      <c r="G35" s="403"/>
      <c r="H35" s="403"/>
      <c r="I35" s="403"/>
      <c r="J35" s="403"/>
      <c r="K35" s="403"/>
      <c r="L35" s="403"/>
      <c r="M35" s="403"/>
      <c r="N35" s="403"/>
      <c r="O35" s="403"/>
      <c r="P35" s="403"/>
      <c r="Q35" s="403"/>
      <c r="R35" s="403"/>
      <c r="S35" s="403"/>
      <c r="T35" s="193"/>
      <c r="U35" s="404">
        <f>IF(W35="","",U34+1)</f>
        <v>9</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12</v>
      </c>
      <c r="AN35" s="404"/>
      <c r="AO35" s="403" t="str">
        <f>IF('各会計、関係団体の財政状況及び健全化判断比率'!B32="","",'各会計、関係団体の財政状況及び健全化判断比率'!B32)</f>
        <v>国民宿舎事業会計</v>
      </c>
      <c r="AP35" s="403"/>
      <c r="AQ35" s="403"/>
      <c r="AR35" s="403"/>
      <c r="AS35" s="403"/>
      <c r="AT35" s="403"/>
      <c r="AU35" s="403"/>
      <c r="AV35" s="403"/>
      <c r="AW35" s="403"/>
      <c r="AX35" s="403"/>
      <c r="AY35" s="403"/>
      <c r="AZ35" s="403"/>
      <c r="BA35" s="403"/>
      <c r="BB35" s="403"/>
      <c r="BC35" s="403"/>
      <c r="BD35" s="193"/>
      <c r="BE35" s="404">
        <f t="shared" ref="BE35:BE43" si="1">IF(BG35="","",BE34+1)</f>
        <v>14</v>
      </c>
      <c r="BF35" s="404"/>
      <c r="BG35" s="403" t="str">
        <f>IF('各会計、関係団体の財政状況及び健全化判断比率'!B34="","",'各会計、関係団体の財政状況及び健全化判断比率'!B34)</f>
        <v>簡易水道事業特別会計</v>
      </c>
      <c r="BH35" s="403"/>
      <c r="BI35" s="403"/>
      <c r="BJ35" s="403"/>
      <c r="BK35" s="403"/>
      <c r="BL35" s="403"/>
      <c r="BM35" s="403"/>
      <c r="BN35" s="403"/>
      <c r="BO35" s="403"/>
      <c r="BP35" s="403"/>
      <c r="BQ35" s="403"/>
      <c r="BR35" s="403"/>
      <c r="BS35" s="403"/>
      <c r="BT35" s="403"/>
      <c r="BU35" s="403"/>
      <c r="BV35" s="193"/>
      <c r="BW35" s="404">
        <f t="shared" ref="BW35:BW43" si="2">IF(BY35="","",BW34+1)</f>
        <v>17</v>
      </c>
      <c r="BX35" s="404"/>
      <c r="BY35" s="403" t="str">
        <f>IF('各会計、関係団体の財政状況及び健全化判断比率'!B69="","",'各会計、関係団体の財政状況及び健全化判断比率'!B69)</f>
        <v>後期高齢者医療広域連合（特別会計）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廿日市市水産振興基金</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小規模下水道事業特別会計</v>
      </c>
      <c r="F36" s="403"/>
      <c r="G36" s="403"/>
      <c r="H36" s="403"/>
      <c r="I36" s="403"/>
      <c r="J36" s="403"/>
      <c r="K36" s="403"/>
      <c r="L36" s="403"/>
      <c r="M36" s="403"/>
      <c r="N36" s="403"/>
      <c r="O36" s="403"/>
      <c r="P36" s="403"/>
      <c r="Q36" s="403"/>
      <c r="R36" s="403"/>
      <c r="S36" s="403"/>
      <c r="T36" s="193"/>
      <c r="U36" s="404">
        <f t="shared" ref="U36:U43" si="4">IF(W36="","",U35+1)</f>
        <v>10</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15</v>
      </c>
      <c r="BF36" s="404"/>
      <c r="BG36" s="403" t="str">
        <f>IF('各会計、関係団体の財政状況及び健全化判断比率'!B35="","",'各会計、関係団体の財政状況及び健全化判断比率'!B35)</f>
        <v>農業集落排水事業特別会計</v>
      </c>
      <c r="BH36" s="403"/>
      <c r="BI36" s="403"/>
      <c r="BJ36" s="403"/>
      <c r="BK36" s="403"/>
      <c r="BL36" s="403"/>
      <c r="BM36" s="403"/>
      <c r="BN36" s="403"/>
      <c r="BO36" s="403"/>
      <c r="BP36" s="403"/>
      <c r="BQ36" s="403"/>
      <c r="BR36" s="403"/>
      <c r="BS36" s="403"/>
      <c r="BT36" s="403"/>
      <c r="BU36" s="403"/>
      <c r="BV36" s="193"/>
      <c r="BW36" s="404">
        <f t="shared" si="2"/>
        <v>18</v>
      </c>
      <c r="BX36" s="404"/>
      <c r="BY36" s="403" t="str">
        <f>IF('各会計、関係団体の財政状況及び健全化判断比率'!B70="","",'各会計、関係団体の財政状況及び健全化判断比率'!B70)</f>
        <v>宮島競艇施行組合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もみのき森林公園協会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墓地管理事業特別会計</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19</v>
      </c>
      <c r="BX37" s="404"/>
      <c r="BY37" s="403" t="str">
        <f>IF('各会計、関係団体の財政状況及び健全化判断比率'!B71="","",'各会計、関係団体の財政状況及び健全化判断比率'!B71)</f>
        <v>広島県市町総合事務組合</v>
      </c>
      <c r="BZ37" s="403"/>
      <c r="CA37" s="403"/>
      <c r="CB37" s="403"/>
      <c r="CC37" s="403"/>
      <c r="CD37" s="403"/>
      <c r="CE37" s="403"/>
      <c r="CF37" s="403"/>
      <c r="CG37" s="403"/>
      <c r="CH37" s="403"/>
      <c r="CI37" s="403"/>
      <c r="CJ37" s="403"/>
      <c r="CK37" s="403"/>
      <c r="CL37" s="403"/>
      <c r="CM37" s="403"/>
      <c r="CN37" s="193"/>
      <c r="CO37" s="404">
        <f t="shared" si="3"/>
        <v>23</v>
      </c>
      <c r="CP37" s="404"/>
      <c r="CQ37" s="403" t="str">
        <f>IF('各会計、関係団体の財政状況及び健全化判断比率'!BS10="","",'各会計、関係団体の財政状況及び健全化判断比率'!BS10)</f>
        <v>廿日市市土地開発公社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f t="shared" ref="C38:C43" si="5">IF(E38="","",C37+1)</f>
        <v>5</v>
      </c>
      <c r="D38" s="404"/>
      <c r="E38" s="403" t="str">
        <f>IF('各会計、関係団体の財政状況及び健全化判断比率'!B11="","",'各会計、関係団体の財政状況及び健全化判断比率'!B11)</f>
        <v>港湾管理事業特別会計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f t="shared" si="5"/>
        <v>6</v>
      </c>
      <c r="D39" s="404"/>
      <c r="E39" s="403" t="str">
        <f>IF('各会計、関係団体の財政状況及び健全化判断比率'!B12="","",'各会計、関係団体の財政状況及び健全化判断比率'!B12)</f>
        <v>市営住宅事業特別会計</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f t="shared" si="5"/>
        <v>7</v>
      </c>
      <c r="D40" s="404"/>
      <c r="E40" s="403" t="str">
        <f>IF('各会計、関係団体の財政状況及び健全化判断比率'!B13="","",'各会計、関係団体の財政状況及び健全化判断比率'!B13)</f>
        <v>宮島水族館事業特別会計</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ksLqneE0+W/C7G0PphjDsXiOAi0EIX5hrJWtmPyWHq7e1IMOZ5rU+RNSVSxl5co7ARpZqPrKv9Xg0QNI/7pxMw==" saltValue="0r4iy36DUJy1TnqtnNY6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24" t="s">
        <v>576</v>
      </c>
      <c r="D34" s="1224"/>
      <c r="E34" s="1225"/>
      <c r="F34" s="32">
        <v>12.29</v>
      </c>
      <c r="G34" s="33">
        <v>11.17</v>
      </c>
      <c r="H34" s="33">
        <v>11.53</v>
      </c>
      <c r="I34" s="33">
        <v>11.19</v>
      </c>
      <c r="J34" s="34">
        <v>11.13</v>
      </c>
      <c r="K34" s="22"/>
      <c r="L34" s="22"/>
      <c r="M34" s="22"/>
      <c r="N34" s="22"/>
      <c r="O34" s="22"/>
      <c r="P34" s="22"/>
    </row>
    <row r="35" spans="1:16" ht="39" customHeight="1">
      <c r="A35" s="22"/>
      <c r="B35" s="35"/>
      <c r="C35" s="1218" t="s">
        <v>577</v>
      </c>
      <c r="D35" s="1219"/>
      <c r="E35" s="1220"/>
      <c r="F35" s="36">
        <v>2.27</v>
      </c>
      <c r="G35" s="37">
        <v>1.72</v>
      </c>
      <c r="H35" s="37">
        <v>1.84</v>
      </c>
      <c r="I35" s="37">
        <v>1.98</v>
      </c>
      <c r="J35" s="38">
        <v>2.1</v>
      </c>
      <c r="K35" s="22"/>
      <c r="L35" s="22"/>
      <c r="M35" s="22"/>
      <c r="N35" s="22"/>
      <c r="O35" s="22"/>
      <c r="P35" s="22"/>
    </row>
    <row r="36" spans="1:16" ht="39" customHeight="1">
      <c r="A36" s="22"/>
      <c r="B36" s="35"/>
      <c r="C36" s="1218" t="s">
        <v>578</v>
      </c>
      <c r="D36" s="1219"/>
      <c r="E36" s="1220"/>
      <c r="F36" s="36">
        <v>0.11</v>
      </c>
      <c r="G36" s="37">
        <v>0.41</v>
      </c>
      <c r="H36" s="37">
        <v>0.02</v>
      </c>
      <c r="I36" s="37">
        <v>0.79</v>
      </c>
      <c r="J36" s="38">
        <v>1.74</v>
      </c>
      <c r="K36" s="22"/>
      <c r="L36" s="22"/>
      <c r="M36" s="22"/>
      <c r="N36" s="22"/>
      <c r="O36" s="22"/>
      <c r="P36" s="22"/>
    </row>
    <row r="37" spans="1:16" ht="39" customHeight="1">
      <c r="A37" s="22"/>
      <c r="B37" s="35"/>
      <c r="C37" s="1218" t="s">
        <v>579</v>
      </c>
      <c r="D37" s="1219"/>
      <c r="E37" s="1220"/>
      <c r="F37" s="36">
        <v>0.72</v>
      </c>
      <c r="G37" s="37">
        <v>1.1100000000000001</v>
      </c>
      <c r="H37" s="37">
        <v>1.56</v>
      </c>
      <c r="I37" s="37">
        <v>0.42</v>
      </c>
      <c r="J37" s="38">
        <v>0.28000000000000003</v>
      </c>
      <c r="K37" s="22"/>
      <c r="L37" s="22"/>
      <c r="M37" s="22"/>
      <c r="N37" s="22"/>
      <c r="O37" s="22"/>
      <c r="P37" s="22"/>
    </row>
    <row r="38" spans="1:16" ht="39" customHeight="1">
      <c r="A38" s="22"/>
      <c r="B38" s="35"/>
      <c r="C38" s="1218" t="s">
        <v>580</v>
      </c>
      <c r="D38" s="1219"/>
      <c r="E38" s="1220"/>
      <c r="F38" s="36">
        <v>0</v>
      </c>
      <c r="G38" s="37">
        <v>0.01</v>
      </c>
      <c r="H38" s="37">
        <v>0.02</v>
      </c>
      <c r="I38" s="37">
        <v>0.12</v>
      </c>
      <c r="J38" s="38">
        <v>0.12</v>
      </c>
      <c r="K38" s="22"/>
      <c r="L38" s="22"/>
      <c r="M38" s="22"/>
      <c r="N38" s="22"/>
      <c r="O38" s="22"/>
      <c r="P38" s="22"/>
    </row>
    <row r="39" spans="1:16" ht="39" customHeight="1">
      <c r="A39" s="22"/>
      <c r="B39" s="35"/>
      <c r="C39" s="1218" t="s">
        <v>581</v>
      </c>
      <c r="D39" s="1219"/>
      <c r="E39" s="1220"/>
      <c r="F39" s="36">
        <v>0.13</v>
      </c>
      <c r="G39" s="37">
        <v>0.1</v>
      </c>
      <c r="H39" s="37">
        <v>0.33</v>
      </c>
      <c r="I39" s="37">
        <v>0.43</v>
      </c>
      <c r="J39" s="38">
        <v>0.11</v>
      </c>
      <c r="K39" s="22"/>
      <c r="L39" s="22"/>
      <c r="M39" s="22"/>
      <c r="N39" s="22"/>
      <c r="O39" s="22"/>
      <c r="P39" s="22"/>
    </row>
    <row r="40" spans="1:16" ht="39" customHeight="1">
      <c r="A40" s="22"/>
      <c r="B40" s="35"/>
      <c r="C40" s="1218" t="s">
        <v>582</v>
      </c>
      <c r="D40" s="1219"/>
      <c r="E40" s="1220"/>
      <c r="F40" s="36">
        <v>0.04</v>
      </c>
      <c r="G40" s="37">
        <v>0.04</v>
      </c>
      <c r="H40" s="37">
        <v>0.04</v>
      </c>
      <c r="I40" s="37">
        <v>0.05</v>
      </c>
      <c r="J40" s="38">
        <v>0.05</v>
      </c>
      <c r="K40" s="22"/>
      <c r="L40" s="22"/>
      <c r="M40" s="22"/>
      <c r="N40" s="22"/>
      <c r="O40" s="22"/>
      <c r="P40" s="22"/>
    </row>
    <row r="41" spans="1:16" ht="39" customHeight="1">
      <c r="A41" s="22"/>
      <c r="B41" s="35"/>
      <c r="C41" s="1218" t="s">
        <v>583</v>
      </c>
      <c r="D41" s="1219"/>
      <c r="E41" s="1220"/>
      <c r="F41" s="36">
        <v>0.06</v>
      </c>
      <c r="G41" s="37">
        <v>0.11</v>
      </c>
      <c r="H41" s="37">
        <v>0.03</v>
      </c>
      <c r="I41" s="37">
        <v>0.02</v>
      </c>
      <c r="J41" s="38">
        <v>0.03</v>
      </c>
      <c r="K41" s="22"/>
      <c r="L41" s="22"/>
      <c r="M41" s="22"/>
      <c r="N41" s="22"/>
      <c r="O41" s="22"/>
      <c r="P41" s="22"/>
    </row>
    <row r="42" spans="1:16" ht="39" customHeight="1">
      <c r="A42" s="22"/>
      <c r="B42" s="39"/>
      <c r="C42" s="1218" t="s">
        <v>584</v>
      </c>
      <c r="D42" s="1219"/>
      <c r="E42" s="1220"/>
      <c r="F42" s="36" t="s">
        <v>526</v>
      </c>
      <c r="G42" s="37" t="s">
        <v>526</v>
      </c>
      <c r="H42" s="37" t="s">
        <v>526</v>
      </c>
      <c r="I42" s="37" t="s">
        <v>526</v>
      </c>
      <c r="J42" s="38" t="s">
        <v>526</v>
      </c>
      <c r="K42" s="22"/>
      <c r="L42" s="22"/>
      <c r="M42" s="22"/>
      <c r="N42" s="22"/>
      <c r="O42" s="22"/>
      <c r="P42" s="22"/>
    </row>
    <row r="43" spans="1:16" ht="39" customHeight="1" thickBot="1">
      <c r="A43" s="22"/>
      <c r="B43" s="40"/>
      <c r="C43" s="1221" t="s">
        <v>585</v>
      </c>
      <c r="D43" s="1222"/>
      <c r="E43" s="1223"/>
      <c r="F43" s="41">
        <v>0.23</v>
      </c>
      <c r="G43" s="42">
        <v>0.25</v>
      </c>
      <c r="H43" s="42">
        <v>0.23</v>
      </c>
      <c r="I43" s="42">
        <v>0.26</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mNi8OqVFwuwd4yo9jHlpZInIaLtFZ5CksWO6qZAH4xYKZUYOESCqe15RDKQdSR8nW8qhKCYjlhOOe1lzdHzDw==" saltValue="2+CduuCtb7H+DEE+h/hz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34" t="s">
        <v>11</v>
      </c>
      <c r="C45" s="1235"/>
      <c r="D45" s="58"/>
      <c r="E45" s="1240" t="s">
        <v>12</v>
      </c>
      <c r="F45" s="1240"/>
      <c r="G45" s="1240"/>
      <c r="H45" s="1240"/>
      <c r="I45" s="1240"/>
      <c r="J45" s="1241"/>
      <c r="K45" s="59">
        <v>6708</v>
      </c>
      <c r="L45" s="60">
        <v>6557</v>
      </c>
      <c r="M45" s="60">
        <v>6149</v>
      </c>
      <c r="N45" s="60">
        <v>5903</v>
      </c>
      <c r="O45" s="61">
        <v>5901</v>
      </c>
      <c r="P45" s="48"/>
      <c r="Q45" s="48"/>
      <c r="R45" s="48"/>
      <c r="S45" s="48"/>
      <c r="T45" s="48"/>
      <c r="U45" s="48"/>
    </row>
    <row r="46" spans="1:21" ht="30.75" customHeight="1">
      <c r="A46" s="48"/>
      <c r="B46" s="1236"/>
      <c r="C46" s="1237"/>
      <c r="D46" s="62"/>
      <c r="E46" s="1228" t="s">
        <v>13</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c r="A47" s="48"/>
      <c r="B47" s="1236"/>
      <c r="C47" s="1237"/>
      <c r="D47" s="62"/>
      <c r="E47" s="1228" t="s">
        <v>14</v>
      </c>
      <c r="F47" s="1228"/>
      <c r="G47" s="1228"/>
      <c r="H47" s="1228"/>
      <c r="I47" s="1228"/>
      <c r="J47" s="1229"/>
      <c r="K47" s="63" t="s">
        <v>526</v>
      </c>
      <c r="L47" s="64" t="s">
        <v>526</v>
      </c>
      <c r="M47" s="64" t="s">
        <v>526</v>
      </c>
      <c r="N47" s="64" t="s">
        <v>526</v>
      </c>
      <c r="O47" s="65" t="s">
        <v>526</v>
      </c>
      <c r="P47" s="48"/>
      <c r="Q47" s="48"/>
      <c r="R47" s="48"/>
      <c r="S47" s="48"/>
      <c r="T47" s="48"/>
      <c r="U47" s="48"/>
    </row>
    <row r="48" spans="1:21" ht="30.75" customHeight="1">
      <c r="A48" s="48"/>
      <c r="B48" s="1236"/>
      <c r="C48" s="1237"/>
      <c r="D48" s="62"/>
      <c r="E48" s="1228" t="s">
        <v>15</v>
      </c>
      <c r="F48" s="1228"/>
      <c r="G48" s="1228"/>
      <c r="H48" s="1228"/>
      <c r="I48" s="1228"/>
      <c r="J48" s="1229"/>
      <c r="K48" s="63">
        <v>1592</v>
      </c>
      <c r="L48" s="64">
        <v>1531</v>
      </c>
      <c r="M48" s="64">
        <v>1431</v>
      </c>
      <c r="N48" s="64">
        <v>1466</v>
      </c>
      <c r="O48" s="65">
        <v>1445</v>
      </c>
      <c r="P48" s="48"/>
      <c r="Q48" s="48"/>
      <c r="R48" s="48"/>
      <c r="S48" s="48"/>
      <c r="T48" s="48"/>
      <c r="U48" s="48"/>
    </row>
    <row r="49" spans="1:21" ht="30.75" customHeight="1">
      <c r="A49" s="48"/>
      <c r="B49" s="1236"/>
      <c r="C49" s="1237"/>
      <c r="D49" s="62"/>
      <c r="E49" s="1228" t="s">
        <v>16</v>
      </c>
      <c r="F49" s="1228"/>
      <c r="G49" s="1228"/>
      <c r="H49" s="1228"/>
      <c r="I49" s="1228"/>
      <c r="J49" s="1229"/>
      <c r="K49" s="63" t="s">
        <v>526</v>
      </c>
      <c r="L49" s="64" t="s">
        <v>526</v>
      </c>
      <c r="M49" s="64" t="s">
        <v>526</v>
      </c>
      <c r="N49" s="64" t="s">
        <v>526</v>
      </c>
      <c r="O49" s="65" t="s">
        <v>526</v>
      </c>
      <c r="P49" s="48"/>
      <c r="Q49" s="48"/>
      <c r="R49" s="48"/>
      <c r="S49" s="48"/>
      <c r="T49" s="48"/>
      <c r="U49" s="48"/>
    </row>
    <row r="50" spans="1:21" ht="30.75" customHeight="1">
      <c r="A50" s="48"/>
      <c r="B50" s="1236"/>
      <c r="C50" s="1237"/>
      <c r="D50" s="62"/>
      <c r="E50" s="1228" t="s">
        <v>17</v>
      </c>
      <c r="F50" s="1228"/>
      <c r="G50" s="1228"/>
      <c r="H50" s="1228"/>
      <c r="I50" s="1228"/>
      <c r="J50" s="1229"/>
      <c r="K50" s="63">
        <v>41</v>
      </c>
      <c r="L50" s="64">
        <v>40</v>
      </c>
      <c r="M50" s="64">
        <v>40</v>
      </c>
      <c r="N50" s="64">
        <v>11</v>
      </c>
      <c r="O50" s="65">
        <v>11</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1</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6018</v>
      </c>
      <c r="L52" s="64">
        <v>6182</v>
      </c>
      <c r="M52" s="64">
        <v>5861</v>
      </c>
      <c r="N52" s="64">
        <v>5811</v>
      </c>
      <c r="O52" s="65">
        <v>6069</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2323</v>
      </c>
      <c r="L53" s="69">
        <v>1946</v>
      </c>
      <c r="M53" s="69">
        <v>1759</v>
      </c>
      <c r="N53" s="69">
        <v>1570</v>
      </c>
      <c r="O53" s="70">
        <v>1289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xQc60ZMpBTdT3kyNJEYomLJaiotEBg7+cKNYyh+B237H4yrJ+LgfgpRei4hWwHBiTSzpSk8ooIlWcYfWkiRTg==" saltValue="bx6s6Yk4C9W7DHtF2eSz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568</v>
      </c>
      <c r="J40" s="79" t="s">
        <v>569</v>
      </c>
      <c r="K40" s="79" t="s">
        <v>570</v>
      </c>
      <c r="L40" s="79" t="s">
        <v>571</v>
      </c>
      <c r="M40" s="80" t="s">
        <v>572</v>
      </c>
    </row>
    <row r="41" spans="2:13" ht="27.75" customHeight="1">
      <c r="B41" s="1254" t="s">
        <v>24</v>
      </c>
      <c r="C41" s="1255"/>
      <c r="D41" s="81"/>
      <c r="E41" s="1256" t="s">
        <v>25</v>
      </c>
      <c r="F41" s="1256"/>
      <c r="G41" s="1256"/>
      <c r="H41" s="1257"/>
      <c r="I41" s="82">
        <v>56474</v>
      </c>
      <c r="J41" s="83">
        <v>57006</v>
      </c>
      <c r="K41" s="83">
        <v>56061</v>
      </c>
      <c r="L41" s="83">
        <v>55484</v>
      </c>
      <c r="M41" s="84">
        <v>56287</v>
      </c>
    </row>
    <row r="42" spans="2:13" ht="27.75" customHeight="1">
      <c r="B42" s="1244"/>
      <c r="C42" s="1245"/>
      <c r="D42" s="85"/>
      <c r="E42" s="1248" t="s">
        <v>26</v>
      </c>
      <c r="F42" s="1248"/>
      <c r="G42" s="1248"/>
      <c r="H42" s="1249"/>
      <c r="I42" s="86">
        <v>611</v>
      </c>
      <c r="J42" s="87">
        <v>2361</v>
      </c>
      <c r="K42" s="87">
        <v>2495</v>
      </c>
      <c r="L42" s="87">
        <v>2290</v>
      </c>
      <c r="M42" s="88">
        <v>2031</v>
      </c>
    </row>
    <row r="43" spans="2:13" ht="27.75" customHeight="1">
      <c r="B43" s="1244"/>
      <c r="C43" s="1245"/>
      <c r="D43" s="85"/>
      <c r="E43" s="1248" t="s">
        <v>27</v>
      </c>
      <c r="F43" s="1248"/>
      <c r="G43" s="1248"/>
      <c r="H43" s="1249"/>
      <c r="I43" s="86">
        <v>23096</v>
      </c>
      <c r="J43" s="87">
        <v>23202</v>
      </c>
      <c r="K43" s="87">
        <v>22970</v>
      </c>
      <c r="L43" s="87">
        <v>22891</v>
      </c>
      <c r="M43" s="88">
        <v>23203</v>
      </c>
    </row>
    <row r="44" spans="2:13" ht="27.75" customHeight="1">
      <c r="B44" s="1244"/>
      <c r="C44" s="1245"/>
      <c r="D44" s="85"/>
      <c r="E44" s="1248" t="s">
        <v>28</v>
      </c>
      <c r="F44" s="1248"/>
      <c r="G44" s="1248"/>
      <c r="H44" s="1249"/>
      <c r="I44" s="86" t="s">
        <v>526</v>
      </c>
      <c r="J44" s="87" t="s">
        <v>526</v>
      </c>
      <c r="K44" s="87" t="s">
        <v>526</v>
      </c>
      <c r="L44" s="87" t="s">
        <v>526</v>
      </c>
      <c r="M44" s="88" t="s">
        <v>526</v>
      </c>
    </row>
    <row r="45" spans="2:13" ht="27.75" customHeight="1">
      <c r="B45" s="1244"/>
      <c r="C45" s="1245"/>
      <c r="D45" s="85"/>
      <c r="E45" s="1248" t="s">
        <v>29</v>
      </c>
      <c r="F45" s="1248"/>
      <c r="G45" s="1248"/>
      <c r="H45" s="1249"/>
      <c r="I45" s="86">
        <v>9969</v>
      </c>
      <c r="J45" s="87">
        <v>9156</v>
      </c>
      <c r="K45" s="87">
        <v>8734</v>
      </c>
      <c r="L45" s="87">
        <v>8612</v>
      </c>
      <c r="M45" s="88">
        <v>8372</v>
      </c>
    </row>
    <row r="46" spans="2:13" ht="27.75" customHeight="1">
      <c r="B46" s="1244"/>
      <c r="C46" s="1245"/>
      <c r="D46" s="89"/>
      <c r="E46" s="1248" t="s">
        <v>30</v>
      </c>
      <c r="F46" s="1248"/>
      <c r="G46" s="1248"/>
      <c r="H46" s="1249"/>
      <c r="I46" s="86" t="s">
        <v>526</v>
      </c>
      <c r="J46" s="87" t="s">
        <v>526</v>
      </c>
      <c r="K46" s="87" t="s">
        <v>526</v>
      </c>
      <c r="L46" s="87" t="s">
        <v>526</v>
      </c>
      <c r="M46" s="88" t="s">
        <v>526</v>
      </c>
    </row>
    <row r="47" spans="2:13" ht="27.75" customHeight="1">
      <c r="B47" s="1244"/>
      <c r="C47" s="1245"/>
      <c r="D47" s="90"/>
      <c r="E47" s="1258" t="s">
        <v>31</v>
      </c>
      <c r="F47" s="1259"/>
      <c r="G47" s="1259"/>
      <c r="H47" s="1260"/>
      <c r="I47" s="86" t="s">
        <v>526</v>
      </c>
      <c r="J47" s="87" t="s">
        <v>526</v>
      </c>
      <c r="K47" s="87" t="s">
        <v>526</v>
      </c>
      <c r="L47" s="87" t="s">
        <v>526</v>
      </c>
      <c r="M47" s="88" t="s">
        <v>526</v>
      </c>
    </row>
    <row r="48" spans="2:13" ht="27.75" customHeight="1">
      <c r="B48" s="1244"/>
      <c r="C48" s="1245"/>
      <c r="D48" s="85"/>
      <c r="E48" s="1248" t="s">
        <v>32</v>
      </c>
      <c r="F48" s="1248"/>
      <c r="G48" s="1248"/>
      <c r="H48" s="1249"/>
      <c r="I48" s="86" t="s">
        <v>526</v>
      </c>
      <c r="J48" s="87" t="s">
        <v>526</v>
      </c>
      <c r="K48" s="87" t="s">
        <v>526</v>
      </c>
      <c r="L48" s="87" t="s">
        <v>526</v>
      </c>
      <c r="M48" s="88" t="s">
        <v>526</v>
      </c>
    </row>
    <row r="49" spans="2:13" ht="27.75" customHeight="1">
      <c r="B49" s="1246"/>
      <c r="C49" s="1247"/>
      <c r="D49" s="85"/>
      <c r="E49" s="1248" t="s">
        <v>33</v>
      </c>
      <c r="F49" s="1248"/>
      <c r="G49" s="1248"/>
      <c r="H49" s="1249"/>
      <c r="I49" s="86" t="s">
        <v>526</v>
      </c>
      <c r="J49" s="87" t="s">
        <v>526</v>
      </c>
      <c r="K49" s="87" t="s">
        <v>526</v>
      </c>
      <c r="L49" s="87" t="s">
        <v>526</v>
      </c>
      <c r="M49" s="88" t="s">
        <v>526</v>
      </c>
    </row>
    <row r="50" spans="2:13" ht="27.75" customHeight="1">
      <c r="B50" s="1242" t="s">
        <v>34</v>
      </c>
      <c r="C50" s="1243"/>
      <c r="D50" s="91"/>
      <c r="E50" s="1248" t="s">
        <v>35</v>
      </c>
      <c r="F50" s="1248"/>
      <c r="G50" s="1248"/>
      <c r="H50" s="1249"/>
      <c r="I50" s="86">
        <v>13148</v>
      </c>
      <c r="J50" s="87">
        <v>13414</v>
      </c>
      <c r="K50" s="87">
        <v>12542</v>
      </c>
      <c r="L50" s="87">
        <v>13820</v>
      </c>
      <c r="M50" s="88">
        <v>12790</v>
      </c>
    </row>
    <row r="51" spans="2:13" ht="27.75" customHeight="1">
      <c r="B51" s="1244"/>
      <c r="C51" s="1245"/>
      <c r="D51" s="85"/>
      <c r="E51" s="1248" t="s">
        <v>36</v>
      </c>
      <c r="F51" s="1248"/>
      <c r="G51" s="1248"/>
      <c r="H51" s="1249"/>
      <c r="I51" s="86">
        <v>8567</v>
      </c>
      <c r="J51" s="87">
        <v>9069</v>
      </c>
      <c r="K51" s="87">
        <v>8449</v>
      </c>
      <c r="L51" s="87">
        <v>8486</v>
      </c>
      <c r="M51" s="88">
        <v>8649</v>
      </c>
    </row>
    <row r="52" spans="2:13" ht="27.75" customHeight="1">
      <c r="B52" s="1246"/>
      <c r="C52" s="1247"/>
      <c r="D52" s="85"/>
      <c r="E52" s="1248" t="s">
        <v>37</v>
      </c>
      <c r="F52" s="1248"/>
      <c r="G52" s="1248"/>
      <c r="H52" s="1249"/>
      <c r="I52" s="86">
        <v>54073</v>
      </c>
      <c r="J52" s="87">
        <v>54245</v>
      </c>
      <c r="K52" s="87">
        <v>54829</v>
      </c>
      <c r="L52" s="87">
        <v>54423</v>
      </c>
      <c r="M52" s="88">
        <v>56154</v>
      </c>
    </row>
    <row r="53" spans="2:13" ht="27.75" customHeight="1" thickBot="1">
      <c r="B53" s="1250" t="s">
        <v>21</v>
      </c>
      <c r="C53" s="1251"/>
      <c r="D53" s="92"/>
      <c r="E53" s="1252" t="s">
        <v>38</v>
      </c>
      <c r="F53" s="1252"/>
      <c r="G53" s="1252"/>
      <c r="H53" s="1253"/>
      <c r="I53" s="93">
        <v>14361</v>
      </c>
      <c r="J53" s="94">
        <v>14997</v>
      </c>
      <c r="K53" s="94">
        <v>14440</v>
      </c>
      <c r="L53" s="94">
        <v>12547</v>
      </c>
      <c r="M53" s="95">
        <v>12300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0HVJJJxWvVYZnSjE80Qh8Gyx60XPoeCePfHUPOzvJ9MpUqIxXDiixRHqQw8ymu/THTRgHKp21/qT6B497fOXQ==" saltValue="6MXDGL0UVbb5AH7dCRXz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570</v>
      </c>
      <c r="G54" s="104" t="s">
        <v>571</v>
      </c>
      <c r="H54" s="105" t="s">
        <v>572</v>
      </c>
    </row>
    <row r="55" spans="2:8" ht="52.5" customHeight="1">
      <c r="B55" s="106"/>
      <c r="C55" s="1269" t="s">
        <v>41</v>
      </c>
      <c r="D55" s="1269"/>
      <c r="E55" s="1270"/>
      <c r="F55" s="107">
        <v>7063</v>
      </c>
      <c r="G55" s="107">
        <v>7391</v>
      </c>
      <c r="H55" s="108">
        <v>6354</v>
      </c>
    </row>
    <row r="56" spans="2:8" ht="52.5" customHeight="1">
      <c r="B56" s="109"/>
      <c r="C56" s="1271" t="s">
        <v>42</v>
      </c>
      <c r="D56" s="1271"/>
      <c r="E56" s="1272"/>
      <c r="F56" s="110">
        <v>0</v>
      </c>
      <c r="G56" s="110">
        <v>0</v>
      </c>
      <c r="H56" s="111">
        <v>0</v>
      </c>
    </row>
    <row r="57" spans="2:8" ht="53.25" customHeight="1">
      <c r="B57" s="109"/>
      <c r="C57" s="1273" t="s">
        <v>43</v>
      </c>
      <c r="D57" s="1273"/>
      <c r="E57" s="1274"/>
      <c r="F57" s="112">
        <v>4100</v>
      </c>
      <c r="G57" s="112">
        <v>5070</v>
      </c>
      <c r="H57" s="113">
        <v>4869</v>
      </c>
    </row>
    <row r="58" spans="2:8" ht="45.75" customHeight="1">
      <c r="B58" s="114"/>
      <c r="C58" s="1261" t="s">
        <v>602</v>
      </c>
      <c r="D58" s="1262"/>
      <c r="E58" s="1263"/>
      <c r="F58" s="115">
        <v>2209</v>
      </c>
      <c r="G58" s="115">
        <v>2220</v>
      </c>
      <c r="H58" s="116">
        <v>2129</v>
      </c>
    </row>
    <row r="59" spans="2:8" ht="45.75" customHeight="1">
      <c r="B59" s="114"/>
      <c r="C59" s="1261" t="s">
        <v>603</v>
      </c>
      <c r="D59" s="1262"/>
      <c r="E59" s="1263"/>
      <c r="F59" s="115">
        <v>771</v>
      </c>
      <c r="G59" s="115">
        <v>778</v>
      </c>
      <c r="H59" s="116">
        <v>768</v>
      </c>
    </row>
    <row r="60" spans="2:8" ht="45.75" customHeight="1">
      <c r="B60" s="114"/>
      <c r="C60" s="1261" t="s">
        <v>604</v>
      </c>
      <c r="D60" s="1262"/>
      <c r="E60" s="1263"/>
      <c r="F60" s="115">
        <v>2</v>
      </c>
      <c r="G60" s="115">
        <v>845</v>
      </c>
      <c r="H60" s="116">
        <v>679</v>
      </c>
    </row>
    <row r="61" spans="2:8" ht="45.75" customHeight="1">
      <c r="B61" s="114"/>
      <c r="C61" s="1261" t="s">
        <v>605</v>
      </c>
      <c r="D61" s="1262"/>
      <c r="E61" s="1263"/>
      <c r="F61" s="115">
        <v>205</v>
      </c>
      <c r="G61" s="115">
        <v>252</v>
      </c>
      <c r="H61" s="116">
        <v>307</v>
      </c>
    </row>
    <row r="62" spans="2:8" ht="45.75" customHeight="1" thickBot="1">
      <c r="B62" s="117"/>
      <c r="C62" s="1264" t="s">
        <v>606</v>
      </c>
      <c r="D62" s="1265"/>
      <c r="E62" s="1266"/>
      <c r="F62" s="118">
        <v>262</v>
      </c>
      <c r="G62" s="118">
        <v>304</v>
      </c>
      <c r="H62" s="119">
        <v>282</v>
      </c>
    </row>
    <row r="63" spans="2:8" ht="52.5" customHeight="1" thickBot="1">
      <c r="B63" s="120"/>
      <c r="C63" s="1267" t="s">
        <v>44</v>
      </c>
      <c r="D63" s="1267"/>
      <c r="E63" s="1268"/>
      <c r="F63" s="121">
        <v>11164</v>
      </c>
      <c r="G63" s="121">
        <v>12461</v>
      </c>
      <c r="H63" s="122">
        <v>11223</v>
      </c>
    </row>
    <row r="64" spans="2:8" ht="15" customHeight="1"/>
    <row r="65" ht="0" hidden="1" customHeight="1"/>
    <row r="66" ht="0" hidden="1" customHeight="1"/>
  </sheetData>
  <sheetProtection algorithmName="SHA-512" hashValue="K6jnN6Hco1OZTzgBWxNcw8F6osvKMSKcUtRiL3OQbZOud4ZlFj41cgDw6892ZH49D52qEbIiQg3aHSrVe96WGw==" saltValue="+t4IkcjHGcru4Io1FFU+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612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613</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568</v>
      </c>
      <c r="BQ50" s="1280"/>
      <c r="BR50" s="1280"/>
      <c r="BS50" s="1280"/>
      <c r="BT50" s="1280"/>
      <c r="BU50" s="1280"/>
      <c r="BV50" s="1280"/>
      <c r="BW50" s="1280"/>
      <c r="BX50" s="1280" t="s">
        <v>569</v>
      </c>
      <c r="BY50" s="1280"/>
      <c r="BZ50" s="1280"/>
      <c r="CA50" s="1280"/>
      <c r="CB50" s="1280"/>
      <c r="CC50" s="1280"/>
      <c r="CD50" s="1280"/>
      <c r="CE50" s="1280"/>
      <c r="CF50" s="1280" t="s">
        <v>570</v>
      </c>
      <c r="CG50" s="1280"/>
      <c r="CH50" s="1280"/>
      <c r="CI50" s="1280"/>
      <c r="CJ50" s="1280"/>
      <c r="CK50" s="1280"/>
      <c r="CL50" s="1280"/>
      <c r="CM50" s="1280"/>
      <c r="CN50" s="1280" t="s">
        <v>571</v>
      </c>
      <c r="CO50" s="1280"/>
      <c r="CP50" s="1280"/>
      <c r="CQ50" s="1280"/>
      <c r="CR50" s="1280"/>
      <c r="CS50" s="1280"/>
      <c r="CT50" s="1280"/>
      <c r="CU50" s="1280"/>
      <c r="CV50" s="1280" t="s">
        <v>572</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614</v>
      </c>
      <c r="AO51" s="1278"/>
      <c r="AP51" s="1278"/>
      <c r="AQ51" s="1278"/>
      <c r="AR51" s="1278"/>
      <c r="AS51" s="1278"/>
      <c r="AT51" s="1278"/>
      <c r="AU51" s="1278"/>
      <c r="AV51" s="1278"/>
      <c r="AW51" s="1278"/>
      <c r="AX51" s="1278"/>
      <c r="AY51" s="1278"/>
      <c r="AZ51" s="1278"/>
      <c r="BA51" s="1278"/>
      <c r="BB51" s="1278" t="s">
        <v>615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56.2</v>
      </c>
      <c r="CO51" s="1275"/>
      <c r="CP51" s="1275"/>
      <c r="CQ51" s="1275"/>
      <c r="CR51" s="1275"/>
      <c r="CS51" s="1275"/>
      <c r="CT51" s="1275"/>
      <c r="CU51" s="1275"/>
      <c r="CV51" s="1275">
        <v>54.5</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61.3</v>
      </c>
      <c r="CO53" s="1275"/>
      <c r="CP53" s="1275"/>
      <c r="CQ53" s="1275"/>
      <c r="CR53" s="1275"/>
      <c r="CS53" s="1275"/>
      <c r="CT53" s="1275"/>
      <c r="CU53" s="1275"/>
      <c r="CV53" s="1275">
        <v>61.6</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617</v>
      </c>
      <c r="AO55" s="1280"/>
      <c r="AP55" s="1280"/>
      <c r="AQ55" s="1280"/>
      <c r="AR55" s="1280"/>
      <c r="AS55" s="1280"/>
      <c r="AT55" s="1280"/>
      <c r="AU55" s="1280"/>
      <c r="AV55" s="1280"/>
      <c r="AW55" s="1280"/>
      <c r="AX55" s="1280"/>
      <c r="AY55" s="1280"/>
      <c r="AZ55" s="1280"/>
      <c r="BA55" s="1280"/>
      <c r="BB55" s="1278" t="s">
        <v>615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15</v>
      </c>
      <c r="CO55" s="1275"/>
      <c r="CP55" s="1275"/>
      <c r="CQ55" s="1275"/>
      <c r="CR55" s="1275"/>
      <c r="CS55" s="1275"/>
      <c r="CT55" s="1275"/>
      <c r="CU55" s="1275"/>
      <c r="CV55" s="1275">
        <v>12.2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60.1</v>
      </c>
      <c r="CO57" s="1275"/>
      <c r="CP57" s="1275"/>
      <c r="CQ57" s="1275"/>
      <c r="CR57" s="1275"/>
      <c r="CS57" s="1275"/>
      <c r="CT57" s="1275"/>
      <c r="CU57" s="1275"/>
      <c r="CV57" s="1275">
        <v>60.4</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618</v>
      </c>
    </row>
    <row r="64" spans="1:109">
      <c r="B64" s="374"/>
      <c r="G64" s="381"/>
      <c r="I64" s="394"/>
      <c r="J64" s="394"/>
      <c r="K64" s="394"/>
      <c r="L64" s="394"/>
      <c r="M64" s="394"/>
      <c r="N64" s="395"/>
      <c r="AM64" s="381"/>
      <c r="AN64" s="381" t="s">
        <v>611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613</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568</v>
      </c>
      <c r="BQ72" s="1280"/>
      <c r="BR72" s="1280"/>
      <c r="BS72" s="1280"/>
      <c r="BT72" s="1280"/>
      <c r="BU72" s="1280"/>
      <c r="BV72" s="1280"/>
      <c r="BW72" s="1280"/>
      <c r="BX72" s="1280" t="s">
        <v>569</v>
      </c>
      <c r="BY72" s="1280"/>
      <c r="BZ72" s="1280"/>
      <c r="CA72" s="1280"/>
      <c r="CB72" s="1280"/>
      <c r="CC72" s="1280"/>
      <c r="CD72" s="1280"/>
      <c r="CE72" s="1280"/>
      <c r="CF72" s="1280" t="s">
        <v>570</v>
      </c>
      <c r="CG72" s="1280"/>
      <c r="CH72" s="1280"/>
      <c r="CI72" s="1280"/>
      <c r="CJ72" s="1280"/>
      <c r="CK72" s="1280"/>
      <c r="CL72" s="1280"/>
      <c r="CM72" s="1280"/>
      <c r="CN72" s="1280" t="s">
        <v>571</v>
      </c>
      <c r="CO72" s="1280"/>
      <c r="CP72" s="1280"/>
      <c r="CQ72" s="1280"/>
      <c r="CR72" s="1280"/>
      <c r="CS72" s="1280"/>
      <c r="CT72" s="1280"/>
      <c r="CU72" s="1280"/>
      <c r="CV72" s="1280" t="s">
        <v>572</v>
      </c>
      <c r="CW72" s="1280"/>
      <c r="CX72" s="1280"/>
      <c r="CY72" s="1280"/>
      <c r="CZ72" s="1280"/>
      <c r="DA72" s="1280"/>
      <c r="DB72" s="1280"/>
      <c r="DC72" s="1280"/>
    </row>
    <row r="73" spans="2:107">
      <c r="B73" s="374"/>
      <c r="G73" s="1283"/>
      <c r="H73" s="1283"/>
      <c r="I73" s="1283"/>
      <c r="J73" s="1283"/>
      <c r="K73" s="1279"/>
      <c r="L73" s="1279"/>
      <c r="M73" s="1279"/>
      <c r="N73" s="1279"/>
      <c r="AM73" s="383"/>
      <c r="AN73" s="1278" t="s">
        <v>614</v>
      </c>
      <c r="AO73" s="1278"/>
      <c r="AP73" s="1278"/>
      <c r="AQ73" s="1278"/>
      <c r="AR73" s="1278"/>
      <c r="AS73" s="1278"/>
      <c r="AT73" s="1278"/>
      <c r="AU73" s="1278"/>
      <c r="AV73" s="1278"/>
      <c r="AW73" s="1278"/>
      <c r="AX73" s="1278"/>
      <c r="AY73" s="1278"/>
      <c r="AZ73" s="1278"/>
      <c r="BA73" s="1278"/>
      <c r="BB73" s="1278" t="s">
        <v>615</v>
      </c>
      <c r="BC73" s="1278"/>
      <c r="BD73" s="1278"/>
      <c r="BE73" s="1278"/>
      <c r="BF73" s="1278"/>
      <c r="BG73" s="1278"/>
      <c r="BH73" s="1278"/>
      <c r="BI73" s="1278"/>
      <c r="BJ73" s="1278"/>
      <c r="BK73" s="1278"/>
      <c r="BL73" s="1278"/>
      <c r="BM73" s="1278"/>
      <c r="BN73" s="1278"/>
      <c r="BO73" s="1278"/>
      <c r="BP73" s="1275">
        <v>64.099999999999994</v>
      </c>
      <c r="BQ73" s="1275"/>
      <c r="BR73" s="1275"/>
      <c r="BS73" s="1275"/>
      <c r="BT73" s="1275"/>
      <c r="BU73" s="1275"/>
      <c r="BV73" s="1275"/>
      <c r="BW73" s="1275"/>
      <c r="BX73" s="1275">
        <v>68.3</v>
      </c>
      <c r="BY73" s="1275"/>
      <c r="BZ73" s="1275"/>
      <c r="CA73" s="1275"/>
      <c r="CB73" s="1275"/>
      <c r="CC73" s="1275"/>
      <c r="CD73" s="1275"/>
      <c r="CE73" s="1275"/>
      <c r="CF73" s="1275">
        <v>64.8</v>
      </c>
      <c r="CG73" s="1275"/>
      <c r="CH73" s="1275"/>
      <c r="CI73" s="1275"/>
      <c r="CJ73" s="1275"/>
      <c r="CK73" s="1275"/>
      <c r="CL73" s="1275"/>
      <c r="CM73" s="1275"/>
      <c r="CN73" s="1275">
        <v>56.2</v>
      </c>
      <c r="CO73" s="1275"/>
      <c r="CP73" s="1275"/>
      <c r="CQ73" s="1275"/>
      <c r="CR73" s="1275"/>
      <c r="CS73" s="1275"/>
      <c r="CT73" s="1275"/>
      <c r="CU73" s="1275"/>
      <c r="CV73" s="1275">
        <v>54.5</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620</v>
      </c>
      <c r="BC75" s="1278"/>
      <c r="BD75" s="1278"/>
      <c r="BE75" s="1278"/>
      <c r="BF75" s="1278"/>
      <c r="BG75" s="1278"/>
      <c r="BH75" s="1278"/>
      <c r="BI75" s="1278"/>
      <c r="BJ75" s="1278"/>
      <c r="BK75" s="1278"/>
      <c r="BL75" s="1278"/>
      <c r="BM75" s="1278"/>
      <c r="BN75" s="1278"/>
      <c r="BO75" s="1278"/>
      <c r="BP75" s="1275">
        <v>10</v>
      </c>
      <c r="BQ75" s="1275"/>
      <c r="BR75" s="1275"/>
      <c r="BS75" s="1275"/>
      <c r="BT75" s="1275"/>
      <c r="BU75" s="1275"/>
      <c r="BV75" s="1275"/>
      <c r="BW75" s="1275"/>
      <c r="BX75" s="1275">
        <v>9.6</v>
      </c>
      <c r="BY75" s="1275"/>
      <c r="BZ75" s="1275"/>
      <c r="CA75" s="1275"/>
      <c r="CB75" s="1275"/>
      <c r="CC75" s="1275"/>
      <c r="CD75" s="1275"/>
      <c r="CE75" s="1275"/>
      <c r="CF75" s="1275">
        <v>9</v>
      </c>
      <c r="CG75" s="1275"/>
      <c r="CH75" s="1275"/>
      <c r="CI75" s="1275"/>
      <c r="CJ75" s="1275"/>
      <c r="CK75" s="1275"/>
      <c r="CL75" s="1275"/>
      <c r="CM75" s="1275"/>
      <c r="CN75" s="1275">
        <v>7.9</v>
      </c>
      <c r="CO75" s="1275"/>
      <c r="CP75" s="1275"/>
      <c r="CQ75" s="1275"/>
      <c r="CR75" s="1275"/>
      <c r="CS75" s="1275"/>
      <c r="CT75" s="1275"/>
      <c r="CU75" s="1275"/>
      <c r="CV75" s="1275">
        <v>6.8</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617</v>
      </c>
      <c r="AO77" s="1280"/>
      <c r="AP77" s="1280"/>
      <c r="AQ77" s="1280"/>
      <c r="AR77" s="1280"/>
      <c r="AS77" s="1280"/>
      <c r="AT77" s="1280"/>
      <c r="AU77" s="1280"/>
      <c r="AV77" s="1280"/>
      <c r="AW77" s="1280"/>
      <c r="AX77" s="1280"/>
      <c r="AY77" s="1280"/>
      <c r="AZ77" s="1280"/>
      <c r="BA77" s="1280"/>
      <c r="BB77" s="1278" t="s">
        <v>615</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33.799999999999997</v>
      </c>
      <c r="BY77" s="1275"/>
      <c r="BZ77" s="1275"/>
      <c r="CA77" s="1275"/>
      <c r="CB77" s="1275"/>
      <c r="CC77" s="1275"/>
      <c r="CD77" s="1275"/>
      <c r="CE77" s="1275"/>
      <c r="CF77" s="1275">
        <v>17.8</v>
      </c>
      <c r="CG77" s="1275"/>
      <c r="CH77" s="1275"/>
      <c r="CI77" s="1275"/>
      <c r="CJ77" s="1275"/>
      <c r="CK77" s="1275"/>
      <c r="CL77" s="1275"/>
      <c r="CM77" s="1275"/>
      <c r="CN77" s="1275">
        <v>15</v>
      </c>
      <c r="CO77" s="1275"/>
      <c r="CP77" s="1275"/>
      <c r="CQ77" s="1275"/>
      <c r="CR77" s="1275"/>
      <c r="CS77" s="1275"/>
      <c r="CT77" s="1275"/>
      <c r="CU77" s="1275"/>
      <c r="CV77" s="1275">
        <v>12.2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620</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7.1</v>
      </c>
      <c r="BY79" s="1275"/>
      <c r="BZ79" s="1275"/>
      <c r="CA79" s="1275"/>
      <c r="CB79" s="1275"/>
      <c r="CC79" s="1275"/>
      <c r="CD79" s="1275"/>
      <c r="CE79" s="1275"/>
      <c r="CF79" s="1275">
        <v>5.3</v>
      </c>
      <c r="CG79" s="1275"/>
      <c r="CH79" s="1275"/>
      <c r="CI79" s="1275"/>
      <c r="CJ79" s="1275"/>
      <c r="CK79" s="1275"/>
      <c r="CL79" s="1275"/>
      <c r="CM79" s="1275"/>
      <c r="CN79" s="1275">
        <v>5</v>
      </c>
      <c r="CO79" s="1275"/>
      <c r="CP79" s="1275"/>
      <c r="CQ79" s="1275"/>
      <c r="CR79" s="1275"/>
      <c r="CS79" s="1275"/>
      <c r="CT79" s="1275"/>
      <c r="CU79" s="1275"/>
      <c r="CV79" s="1275">
        <v>4.8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xOrNoQFl6CykUFvnukaBr0AgkUvVS8Pz2ALHq2XHRkNouOGLJLfZoXWul1cCFqYrGS4RGJtGWPy8aAfUO6PxQ==" saltValue="gu2VcY1obeg5jwaSPDvA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IPRvdsj9PedNhhjLRyuAIV/kDiJKOFkZi+SOh4G6ATt3rZu5SXN6drm4YY8lDRsH1gIRd2RXfkVNCKrmevGWw==" saltValue="IX+XhAo64XD1xQAx1U6gQ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70" zoomScaleNormal="70"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upbrgQBZkGLA+yHK/KrXoxFrFaCFsJflfO/GBsR7f+1J156ajIbYBGkVO2mS6xHDcMzc5ocpUi3tMwHi9jDhw==" saltValue="rwn1ywnldJxGPx8127xx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565</v>
      </c>
      <c r="G2" s="136"/>
      <c r="H2" s="137"/>
    </row>
    <row r="3" spans="1:8">
      <c r="A3" s="133" t="s">
        <v>558</v>
      </c>
      <c r="B3" s="138"/>
      <c r="C3" s="139"/>
      <c r="D3" s="140">
        <v>48697</v>
      </c>
      <c r="E3" s="141"/>
      <c r="F3" s="142">
        <v>50840</v>
      </c>
      <c r="G3" s="143"/>
      <c r="H3" s="144"/>
    </row>
    <row r="4" spans="1:8">
      <c r="A4" s="145"/>
      <c r="B4" s="146"/>
      <c r="C4" s="147"/>
      <c r="D4" s="148">
        <v>16439</v>
      </c>
      <c r="E4" s="149"/>
      <c r="F4" s="150">
        <v>25367</v>
      </c>
      <c r="G4" s="151"/>
      <c r="H4" s="152"/>
    </row>
    <row r="5" spans="1:8">
      <c r="A5" s="133" t="s">
        <v>560</v>
      </c>
      <c r="B5" s="138"/>
      <c r="C5" s="139"/>
      <c r="D5" s="140">
        <v>51918</v>
      </c>
      <c r="E5" s="141"/>
      <c r="F5" s="142">
        <v>53605</v>
      </c>
      <c r="G5" s="143"/>
      <c r="H5" s="144"/>
    </row>
    <row r="6" spans="1:8">
      <c r="A6" s="145"/>
      <c r="B6" s="146"/>
      <c r="C6" s="147"/>
      <c r="D6" s="148">
        <v>21744</v>
      </c>
      <c r="E6" s="149"/>
      <c r="F6" s="150">
        <v>28343</v>
      </c>
      <c r="G6" s="151"/>
      <c r="H6" s="152"/>
    </row>
    <row r="7" spans="1:8">
      <c r="A7" s="133" t="s">
        <v>561</v>
      </c>
      <c r="B7" s="138"/>
      <c r="C7" s="139"/>
      <c r="D7" s="140">
        <v>59555</v>
      </c>
      <c r="E7" s="141"/>
      <c r="F7" s="142">
        <v>44267</v>
      </c>
      <c r="G7" s="143"/>
      <c r="H7" s="144"/>
    </row>
    <row r="8" spans="1:8">
      <c r="A8" s="145"/>
      <c r="B8" s="146"/>
      <c r="C8" s="147"/>
      <c r="D8" s="148">
        <v>31564</v>
      </c>
      <c r="E8" s="149"/>
      <c r="F8" s="150">
        <v>26161</v>
      </c>
      <c r="G8" s="151"/>
      <c r="H8" s="152"/>
    </row>
    <row r="9" spans="1:8">
      <c r="A9" s="133" t="s">
        <v>562</v>
      </c>
      <c r="B9" s="138"/>
      <c r="C9" s="139"/>
      <c r="D9" s="140">
        <v>57766</v>
      </c>
      <c r="E9" s="141"/>
      <c r="F9" s="142">
        <v>40879</v>
      </c>
      <c r="G9" s="143"/>
      <c r="H9" s="144"/>
    </row>
    <row r="10" spans="1:8">
      <c r="A10" s="145"/>
      <c r="B10" s="146"/>
      <c r="C10" s="147"/>
      <c r="D10" s="148">
        <v>20047</v>
      </c>
      <c r="E10" s="149"/>
      <c r="F10" s="150">
        <v>24087</v>
      </c>
      <c r="G10" s="151"/>
      <c r="H10" s="152"/>
    </row>
    <row r="11" spans="1:8">
      <c r="A11" s="133" t="s">
        <v>563</v>
      </c>
      <c r="B11" s="138"/>
      <c r="C11" s="139"/>
      <c r="D11" s="140">
        <v>90862</v>
      </c>
      <c r="E11" s="141"/>
      <c r="F11" s="142">
        <v>42651</v>
      </c>
      <c r="G11" s="143"/>
      <c r="H11" s="144"/>
    </row>
    <row r="12" spans="1:8">
      <c r="A12" s="145"/>
      <c r="B12" s="146"/>
      <c r="C12" s="153"/>
      <c r="D12" s="148">
        <v>39137</v>
      </c>
      <c r="E12" s="149"/>
      <c r="F12" s="150">
        <v>22675</v>
      </c>
      <c r="G12" s="151"/>
      <c r="H12" s="152"/>
    </row>
    <row r="13" spans="1:8">
      <c r="A13" s="133"/>
      <c r="B13" s="138"/>
      <c r="C13" s="154"/>
      <c r="D13" s="155">
        <v>61760</v>
      </c>
      <c r="E13" s="156"/>
      <c r="F13" s="157">
        <v>46448</v>
      </c>
      <c r="G13" s="158"/>
      <c r="H13" s="144"/>
    </row>
    <row r="14" spans="1:8">
      <c r="A14" s="145"/>
      <c r="B14" s="146"/>
      <c r="C14" s="147"/>
      <c r="D14" s="148">
        <v>25786</v>
      </c>
      <c r="E14" s="149"/>
      <c r="F14" s="150">
        <v>25327</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1.06</v>
      </c>
      <c r="C19" s="159">
        <f>ROUND(VALUE(SUBSTITUTE(実質収支比率等に係る経年分析!G$48,"▲","-")),2)</f>
        <v>1.53</v>
      </c>
      <c r="D19" s="159">
        <f>ROUND(VALUE(SUBSTITUTE(実質収支比率等に係る経年分析!H$48,"▲","-")),2)</f>
        <v>1.88</v>
      </c>
      <c r="E19" s="159">
        <f>ROUND(VALUE(SUBSTITUTE(実質収支比率等に係る経年分析!I$48,"▲","-")),2)</f>
        <v>0.66</v>
      </c>
      <c r="F19" s="159">
        <f>ROUND(VALUE(SUBSTITUTE(実質収支比率等に係る経年分析!J$48,"▲","-")),2)</f>
        <v>0.41</v>
      </c>
    </row>
    <row r="20" spans="1:11">
      <c r="A20" s="159" t="s">
        <v>48</v>
      </c>
      <c r="B20" s="159">
        <f>ROUND(VALUE(SUBSTITUTE(実質収支比率等に係る経年分析!F$47,"▲","-")),2)</f>
        <v>23.43</v>
      </c>
      <c r="C20" s="159">
        <f>ROUND(VALUE(SUBSTITUTE(実質収支比率等に係る経年分析!G$47,"▲","-")),2)</f>
        <v>25.13</v>
      </c>
      <c r="D20" s="159">
        <f>ROUND(VALUE(SUBSTITUTE(実質収支比率等に係る経年分析!H$47,"▲","-")),2)</f>
        <v>25.97</v>
      </c>
      <c r="E20" s="159">
        <f>ROUND(VALUE(SUBSTITUTE(実質収支比率等に係る経年分析!I$47,"▲","-")),2)</f>
        <v>27.12</v>
      </c>
      <c r="F20" s="159">
        <f>ROUND(VALUE(SUBSTITUTE(実質収支比率等に係る経年分析!J$47,"▲","-")),2)</f>
        <v>23.07</v>
      </c>
    </row>
    <row r="21" spans="1:11">
      <c r="A21" s="159" t="s">
        <v>49</v>
      </c>
      <c r="B21" s="159">
        <f>IF(ISNUMBER(VALUE(SUBSTITUTE(実質収支比率等に係る経年分析!F$49,"▲","-"))),ROUND(VALUE(SUBSTITUTE(実質収支比率等に係る経年分析!F$49,"▲","-")),2),NA())</f>
        <v>-1.83</v>
      </c>
      <c r="C21" s="159">
        <f>IF(ISNUMBER(VALUE(SUBSTITUTE(実質収支比率等に係る経年分析!G$49,"▲","-"))),ROUND(VALUE(SUBSTITUTE(実質収支比率等に係る経年分析!G$49,"▲","-")),2),NA())</f>
        <v>1.57</v>
      </c>
      <c r="D21" s="159">
        <f>IF(ISNUMBER(VALUE(SUBSTITUTE(実質収支比率等に係る経年分析!H$49,"▲","-"))),ROUND(VALUE(SUBSTITUTE(実質収支比率等に係る経年分析!H$49,"▲","-")),2),NA())</f>
        <v>6.41</v>
      </c>
      <c r="E21" s="159">
        <f>IF(ISNUMBER(VALUE(SUBSTITUTE(実質収支比率等に係る経年分析!I$49,"▲","-"))),ROUND(VALUE(SUBSTITUTE(実質収支比率等に係る経年分析!I$49,"▲","-")),2),NA())</f>
        <v>-1.1200000000000001</v>
      </c>
      <c r="F21" s="159">
        <f>IF(ISNUMBER(VALUE(SUBSTITUTE(実質収支比率等に係る経年分析!J$49,"▲","-"))),ROUND(VALUE(SUBSTITUTE(実質収支比率等に係る経年分析!J$49,"▲","-")),2),NA())</f>
        <v>-0.15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市営住宅事業特別会計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漁港管理特別会計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1.1100000000000001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0.28000000000000003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1.74</v>
      </c>
    </row>
    <row r="35" spans="1:16">
      <c r="A35" s="160" t="str">
        <f>IF(連結実質赤字比率に係る赤字・黒字の構成分析!C$35="",NA(),連結実質赤字比率に係る赤字・黒字の構成分析!C$35)</f>
        <v>国民宿舎事業会計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12.29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6018</v>
      </c>
      <c r="E42" s="161"/>
      <c r="F42" s="161"/>
      <c r="G42" s="161">
        <f>'実質公債費比率（分子）の構造'!L$52</f>
        <v>6182</v>
      </c>
      <c r="H42" s="161"/>
      <c r="I42" s="161"/>
      <c r="J42" s="161">
        <f>'実質公債費比率（分子）の構造'!M$52</f>
        <v>5861</v>
      </c>
      <c r="K42" s="161"/>
      <c r="L42" s="161"/>
      <c r="M42" s="161">
        <f>'実質公債費比率（分子）の構造'!N$52</f>
        <v>5811</v>
      </c>
      <c r="N42" s="161"/>
      <c r="O42" s="161"/>
      <c r="P42" s="161">
        <f>'実質公債費比率（分子）の構造'!O$52</f>
        <v>6069</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1</v>
      </c>
      <c r="L43" s="161"/>
      <c r="M43" s="161"/>
      <c r="N43" s="161">
        <f>'実質公債費比率（分子）の構造'!O$51</f>
        <v>1</v>
      </c>
      <c r="O43" s="161"/>
      <c r="P43" s="161"/>
    </row>
    <row r="44" spans="1:16">
      <c r="A44" s="161" t="s">
        <v>58</v>
      </c>
      <c r="B44" s="161">
        <f>'実質公債費比率（分子）の構造'!K$50</f>
        <v>41</v>
      </c>
      <c r="C44" s="161"/>
      <c r="D44" s="161"/>
      <c r="E44" s="161">
        <f>'実質公債費比率（分子）の構造'!L$50</f>
        <v>40</v>
      </c>
      <c r="F44" s="161"/>
      <c r="G44" s="161"/>
      <c r="H44" s="161">
        <f>'実質公債費比率（分子）の構造'!M$50</f>
        <v>40</v>
      </c>
      <c r="I44" s="161"/>
      <c r="J44" s="161"/>
      <c r="K44" s="161">
        <f>'実質公債費比率（分子）の構造'!N$50</f>
        <v>11</v>
      </c>
      <c r="L44" s="161"/>
      <c r="M44" s="161"/>
      <c r="N44" s="161">
        <f>'実質公債費比率（分子）の構造'!O$50</f>
        <v>11</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1592</v>
      </c>
      <c r="C46" s="161"/>
      <c r="D46" s="161"/>
      <c r="E46" s="161">
        <f>'実質公債費比率（分子）の構造'!L$48</f>
        <v>1531</v>
      </c>
      <c r="F46" s="161"/>
      <c r="G46" s="161"/>
      <c r="H46" s="161">
        <f>'実質公債費比率（分子）の構造'!M$48</f>
        <v>1431</v>
      </c>
      <c r="I46" s="161"/>
      <c r="J46" s="161"/>
      <c r="K46" s="161">
        <f>'実質公債費比率（分子）の構造'!N$48</f>
        <v>1466</v>
      </c>
      <c r="L46" s="161"/>
      <c r="M46" s="161"/>
      <c r="N46" s="161">
        <f>'実質公債費比率（分子）の構造'!O$48</f>
        <v>1445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6708</v>
      </c>
      <c r="C49" s="161"/>
      <c r="D49" s="161"/>
      <c r="E49" s="161">
        <f>'実質公債費比率（分子）の構造'!L$45</f>
        <v>6557</v>
      </c>
      <c r="F49" s="161"/>
      <c r="G49" s="161"/>
      <c r="H49" s="161">
        <f>'実質公債費比率（分子）の構造'!M$45</f>
        <v>6149</v>
      </c>
      <c r="I49" s="161"/>
      <c r="J49" s="161"/>
      <c r="K49" s="161">
        <f>'実質公債費比率（分子）の構造'!N$45</f>
        <v>5903</v>
      </c>
      <c r="L49" s="161"/>
      <c r="M49" s="161"/>
      <c r="N49" s="161">
        <f>'実質公債費比率（分子）の構造'!O$45</f>
        <v>5901</v>
      </c>
      <c r="O49" s="161"/>
      <c r="P49" s="161"/>
    </row>
    <row r="50" spans="1:16">
      <c r="A50" s="161" t="s">
        <v>64</v>
      </c>
      <c r="B50" s="161" t="e">
        <f>NA()</f>
        <v>#N/A</v>
      </c>
      <c r="C50" s="161">
        <f>IF(ISNUMBER('実質公債費比率（分子）の構造'!K$53),'実質公債費比率（分子）の構造'!K$53,NA())</f>
        <v>2323</v>
      </c>
      <c r="D50" s="161" t="e">
        <f>NA()</f>
        <v>#N/A</v>
      </c>
      <c r="E50" s="161" t="e">
        <f>NA()</f>
        <v>#N/A</v>
      </c>
      <c r="F50" s="161">
        <f>IF(ISNUMBER('実質公債費比率（分子）の構造'!L$53),'実質公債費比率（分子）の構造'!L$53,NA())</f>
        <v>1946</v>
      </c>
      <c r="G50" s="161" t="e">
        <f>NA()</f>
        <v>#N/A</v>
      </c>
      <c r="H50" s="161" t="e">
        <f>NA()</f>
        <v>#N/A</v>
      </c>
      <c r="I50" s="161">
        <f>IF(ISNUMBER('実質公債費比率（分子）の構造'!M$53),'実質公債費比率（分子）の構造'!M$53,NA())</f>
        <v>1759</v>
      </c>
      <c r="J50" s="161" t="e">
        <f>NA()</f>
        <v>#N/A</v>
      </c>
      <c r="K50" s="161" t="e">
        <f>NA()</f>
        <v>#N/A</v>
      </c>
      <c r="L50" s="161">
        <f>IF(ISNUMBER('実質公債費比率（分子）の構造'!N$53),'実質公債費比率（分子）の構造'!N$53,NA())</f>
        <v>1570</v>
      </c>
      <c r="M50" s="161" t="e">
        <f>NA()</f>
        <v>#N/A</v>
      </c>
      <c r="N50" s="161" t="e">
        <f>NA()</f>
        <v>#N/A</v>
      </c>
      <c r="O50" s="161">
        <f>IF(ISNUMBER('実質公債費比率（分子）の構造'!O$53),'実質公債費比率（分子）の構造'!O$53,NA())</f>
        <v>1289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54073</v>
      </c>
      <c r="E56" s="160"/>
      <c r="F56" s="160"/>
      <c r="G56" s="160">
        <f>'将来負担比率（分子）の構造'!J$52</f>
        <v>54245</v>
      </c>
      <c r="H56" s="160"/>
      <c r="I56" s="160"/>
      <c r="J56" s="160">
        <f>'将来負担比率（分子）の構造'!K$52</f>
        <v>54829</v>
      </c>
      <c r="K56" s="160"/>
      <c r="L56" s="160"/>
      <c r="M56" s="160">
        <f>'将来負担比率（分子）の構造'!L$52</f>
        <v>54423</v>
      </c>
      <c r="N56" s="160"/>
      <c r="O56" s="160"/>
      <c r="P56" s="160">
        <f>'将来負担比率（分子）の構造'!M$52</f>
        <v>56154</v>
      </c>
    </row>
    <row r="57" spans="1:16">
      <c r="A57" s="160" t="s">
        <v>36</v>
      </c>
      <c r="B57" s="160"/>
      <c r="C57" s="160"/>
      <c r="D57" s="160">
        <f>'将来負担比率（分子）の構造'!I$51</f>
        <v>8567</v>
      </c>
      <c r="E57" s="160"/>
      <c r="F57" s="160"/>
      <c r="G57" s="160">
        <f>'将来負担比率（分子）の構造'!J$51</f>
        <v>9069</v>
      </c>
      <c r="H57" s="160"/>
      <c r="I57" s="160"/>
      <c r="J57" s="160">
        <f>'将来負担比率（分子）の構造'!K$51</f>
        <v>8449</v>
      </c>
      <c r="K57" s="160"/>
      <c r="L57" s="160"/>
      <c r="M57" s="160">
        <f>'将来負担比率（分子）の構造'!L$51</f>
        <v>8486</v>
      </c>
      <c r="N57" s="160"/>
      <c r="O57" s="160"/>
      <c r="P57" s="160">
        <f>'将来負担比率（分子）の構造'!M$51</f>
        <v>8649</v>
      </c>
    </row>
    <row r="58" spans="1:16">
      <c r="A58" s="160" t="s">
        <v>35</v>
      </c>
      <c r="B58" s="160"/>
      <c r="C58" s="160"/>
      <c r="D58" s="160">
        <f>'将来負担比率（分子）の構造'!I$50</f>
        <v>13148</v>
      </c>
      <c r="E58" s="160"/>
      <c r="F58" s="160"/>
      <c r="G58" s="160">
        <f>'将来負担比率（分子）の構造'!J$50</f>
        <v>13414</v>
      </c>
      <c r="H58" s="160"/>
      <c r="I58" s="160"/>
      <c r="J58" s="160">
        <f>'将来負担比率（分子）の構造'!K$50</f>
        <v>12542</v>
      </c>
      <c r="K58" s="160"/>
      <c r="L58" s="160"/>
      <c r="M58" s="160">
        <f>'将来負担比率（分子）の構造'!L$50</f>
        <v>13820</v>
      </c>
      <c r="N58" s="160"/>
      <c r="O58" s="160"/>
      <c r="P58" s="160">
        <f>'将来負担比率（分子）の構造'!M$50</f>
        <v>12790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9969</v>
      </c>
      <c r="C62" s="160"/>
      <c r="D62" s="160"/>
      <c r="E62" s="160">
        <f>'将来負担比率（分子）の構造'!J$45</f>
        <v>9156</v>
      </c>
      <c r="F62" s="160"/>
      <c r="G62" s="160"/>
      <c r="H62" s="160">
        <f>'将来負担比率（分子）の構造'!K$45</f>
        <v>8734</v>
      </c>
      <c r="I62" s="160"/>
      <c r="J62" s="160"/>
      <c r="K62" s="160">
        <f>'将来負担比率（分子）の構造'!L$45</f>
        <v>8612</v>
      </c>
      <c r="L62" s="160"/>
      <c r="M62" s="160"/>
      <c r="N62" s="160">
        <f>'将来負担比率（分子）の構造'!M$45</f>
        <v>8372</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23096</v>
      </c>
      <c r="C64" s="160"/>
      <c r="D64" s="160"/>
      <c r="E64" s="160">
        <f>'将来負担比率（分子）の構造'!J$43</f>
        <v>23202</v>
      </c>
      <c r="F64" s="160"/>
      <c r="G64" s="160"/>
      <c r="H64" s="160">
        <f>'将来負担比率（分子）の構造'!K$43</f>
        <v>22970</v>
      </c>
      <c r="I64" s="160"/>
      <c r="J64" s="160"/>
      <c r="K64" s="160">
        <f>'将来負担比率（分子）の構造'!L$43</f>
        <v>22891</v>
      </c>
      <c r="L64" s="160"/>
      <c r="M64" s="160"/>
      <c r="N64" s="160">
        <f>'将来負担比率（分子）の構造'!M$43</f>
        <v>23203</v>
      </c>
      <c r="O64" s="160"/>
      <c r="P64" s="160"/>
    </row>
    <row r="65" spans="1:16">
      <c r="A65" s="160" t="s">
        <v>26</v>
      </c>
      <c r="B65" s="160">
        <f>'将来負担比率（分子）の構造'!I$42</f>
        <v>611</v>
      </c>
      <c r="C65" s="160"/>
      <c r="D65" s="160"/>
      <c r="E65" s="160">
        <f>'将来負担比率（分子）の構造'!J$42</f>
        <v>2361</v>
      </c>
      <c r="F65" s="160"/>
      <c r="G65" s="160"/>
      <c r="H65" s="160">
        <f>'将来負担比率（分子）の構造'!K$42</f>
        <v>2495</v>
      </c>
      <c r="I65" s="160"/>
      <c r="J65" s="160"/>
      <c r="K65" s="160">
        <f>'将来負担比率（分子）の構造'!L$42</f>
        <v>2290</v>
      </c>
      <c r="L65" s="160"/>
      <c r="M65" s="160"/>
      <c r="N65" s="160">
        <f>'将来負担比率（分子）の構造'!M$42</f>
        <v>2031</v>
      </c>
      <c r="O65" s="160"/>
      <c r="P65" s="160"/>
    </row>
    <row r="66" spans="1:16">
      <c r="A66" s="160" t="s">
        <v>25</v>
      </c>
      <c r="B66" s="160">
        <f>'将来負担比率（分子）の構造'!I$41</f>
        <v>56474</v>
      </c>
      <c r="C66" s="160"/>
      <c r="D66" s="160"/>
      <c r="E66" s="160">
        <f>'将来負担比率（分子）の構造'!J$41</f>
        <v>57006</v>
      </c>
      <c r="F66" s="160"/>
      <c r="G66" s="160"/>
      <c r="H66" s="160">
        <f>'将来負担比率（分子）の構造'!K$41</f>
        <v>56061</v>
      </c>
      <c r="I66" s="160"/>
      <c r="J66" s="160"/>
      <c r="K66" s="160">
        <f>'将来負担比率（分子）の構造'!L$41</f>
        <v>55484</v>
      </c>
      <c r="L66" s="160"/>
      <c r="M66" s="160"/>
      <c r="N66" s="160">
        <f>'将来負担比率（分子）の構造'!M$41</f>
        <v>56287</v>
      </c>
      <c r="O66" s="160"/>
      <c r="P66" s="160"/>
    </row>
    <row r="67" spans="1:16">
      <c r="A67" s="160" t="s">
        <v>68</v>
      </c>
      <c r="B67" s="160" t="e">
        <f>NA()</f>
        <v>#N/A</v>
      </c>
      <c r="C67" s="160">
        <f>IF(ISNUMBER('将来負担比率（分子）の構造'!I$53), IF('将来負担比率（分子）の構造'!I$53 &lt; 0, 0, '将来負担比率（分子）の構造'!I$53), NA())</f>
        <v>14361</v>
      </c>
      <c r="D67" s="160" t="e">
        <f>NA()</f>
        <v>#N/A</v>
      </c>
      <c r="E67" s="160" t="e">
        <f>NA()</f>
        <v>#N/A</v>
      </c>
      <c r="F67" s="160">
        <f>IF(ISNUMBER('将来負担比率（分子）の構造'!J$53), IF('将来負担比率（分子）の構造'!J$53 &lt; 0, 0, '将来負担比率（分子）の構造'!J$53), NA())</f>
        <v>14997</v>
      </c>
      <c r="G67" s="160" t="e">
        <f>NA()</f>
        <v>#N/A</v>
      </c>
      <c r="H67" s="160" t="e">
        <f>NA()</f>
        <v>#N/A</v>
      </c>
      <c r="I67" s="160">
        <f>IF(ISNUMBER('将来負担比率（分子）の構造'!K$53), IF('将来負担比率（分子）の構造'!K$53 &lt; 0, 0, '将来負担比率（分子）の構造'!K$53), NA())</f>
        <v>14440</v>
      </c>
      <c r="J67" s="160" t="e">
        <f>NA()</f>
        <v>#N/A</v>
      </c>
      <c r="K67" s="160" t="e">
        <f>NA()</f>
        <v>#N/A</v>
      </c>
      <c r="L67" s="160">
        <f>IF(ISNUMBER('将来負担比率（分子）の構造'!L$53), IF('将来負担比率（分子）の構造'!L$53 &lt; 0, 0, '将来負担比率（分子）の構造'!L$53), NA())</f>
        <v>12547</v>
      </c>
      <c r="M67" s="160" t="e">
        <f>NA()</f>
        <v>#N/A</v>
      </c>
      <c r="N67" s="160" t="e">
        <f>NA()</f>
        <v>#N/A</v>
      </c>
      <c r="O67" s="160">
        <f>IF(ISNUMBER('将来負担比率（分子）の構造'!M$53), IF('将来負担比率（分子）の構造'!M$53 &lt; 0, 0, '将来負担比率（分子）の構造'!M$53), NA())</f>
        <v>12300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7063</v>
      </c>
      <c r="C72" s="164">
        <f>基金残高に係る経年分析!G55</f>
        <v>7391</v>
      </c>
      <c r="D72" s="164">
        <f>基金残高に係る経年分析!H55</f>
        <v>6354</v>
      </c>
    </row>
    <row r="73" spans="1:16">
      <c r="A73" s="163" t="s">
        <v>71</v>
      </c>
      <c r="B73" s="164">
        <f>基金残高に係る経年分析!F56</f>
        <v>0</v>
      </c>
      <c r="C73" s="164">
        <f>基金残高に係る経年分析!G56</f>
        <v>0</v>
      </c>
      <c r="D73" s="164">
        <f>基金残高に係る経年分析!H56</f>
        <v>0</v>
      </c>
    </row>
    <row r="74" spans="1:16">
      <c r="A74" s="163" t="s">
        <v>72</v>
      </c>
      <c r="B74" s="164">
        <f>基金残高に係る経年分析!F57</f>
        <v>4100</v>
      </c>
      <c r="C74" s="164">
        <f>基金残高に係る経年分析!G57</f>
        <v>5070</v>
      </c>
      <c r="D74" s="164">
        <f>基金残高に係る経年分析!H57</f>
        <v>4869</v>
      </c>
    </row>
  </sheetData>
  <sheetProtection algorithmName="SHA-512" hashValue="MyAcWmiGOEB2+zufc6H7IyJ5DC5USGE9hyyy8UH/s4HsK7ZeOY1PoO0G9MAMr3LbqPiOc0rq/MuSUVEqK7IiAg==" saltValue="pvwPDg+MPb93bhy7xdxE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16087577</v>
      </c>
      <c r="S5" s="707"/>
      <c r="T5" s="707"/>
      <c r="U5" s="707"/>
      <c r="V5" s="707"/>
      <c r="W5" s="707"/>
      <c r="X5" s="707"/>
      <c r="Y5" s="753"/>
      <c r="Z5" s="771">
        <v>31.1</v>
      </c>
      <c r="AA5" s="771"/>
      <c r="AB5" s="771"/>
      <c r="AC5" s="771"/>
      <c r="AD5" s="772">
        <v>15257139</v>
      </c>
      <c r="AE5" s="772"/>
      <c r="AF5" s="772"/>
      <c r="AG5" s="772"/>
      <c r="AH5" s="772"/>
      <c r="AI5" s="772"/>
      <c r="AJ5" s="772"/>
      <c r="AK5" s="772"/>
      <c r="AL5" s="754">
        <v>58.1</v>
      </c>
      <c r="AM5" s="723"/>
      <c r="AN5" s="723"/>
      <c r="AO5" s="755"/>
      <c r="AP5" s="740" t="s">
        <v>221</v>
      </c>
      <c r="AQ5" s="741"/>
      <c r="AR5" s="741"/>
      <c r="AS5" s="741"/>
      <c r="AT5" s="741"/>
      <c r="AU5" s="741"/>
      <c r="AV5" s="741"/>
      <c r="AW5" s="741"/>
      <c r="AX5" s="741"/>
      <c r="AY5" s="741"/>
      <c r="AZ5" s="741"/>
      <c r="BA5" s="741"/>
      <c r="BB5" s="741"/>
      <c r="BC5" s="741"/>
      <c r="BD5" s="741"/>
      <c r="BE5" s="741"/>
      <c r="BF5" s="742"/>
      <c r="BG5" s="641">
        <v>15216302</v>
      </c>
      <c r="BH5" s="644"/>
      <c r="BI5" s="644"/>
      <c r="BJ5" s="644"/>
      <c r="BK5" s="644"/>
      <c r="BL5" s="644"/>
      <c r="BM5" s="644"/>
      <c r="BN5" s="645"/>
      <c r="BO5" s="703">
        <v>94.6</v>
      </c>
      <c r="BP5" s="703"/>
      <c r="BQ5" s="703"/>
      <c r="BR5" s="703"/>
      <c r="BS5" s="704">
        <v>133904</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301885</v>
      </c>
      <c r="S6" s="644"/>
      <c r="T6" s="644"/>
      <c r="U6" s="644"/>
      <c r="V6" s="644"/>
      <c r="W6" s="644"/>
      <c r="X6" s="644"/>
      <c r="Y6" s="645"/>
      <c r="Z6" s="703">
        <v>0.6</v>
      </c>
      <c r="AA6" s="703"/>
      <c r="AB6" s="703"/>
      <c r="AC6" s="703"/>
      <c r="AD6" s="704">
        <v>301885</v>
      </c>
      <c r="AE6" s="704"/>
      <c r="AF6" s="704"/>
      <c r="AG6" s="704"/>
      <c r="AH6" s="704"/>
      <c r="AI6" s="704"/>
      <c r="AJ6" s="704"/>
      <c r="AK6" s="704"/>
      <c r="AL6" s="646">
        <v>1.1000000000000001</v>
      </c>
      <c r="AM6" s="647"/>
      <c r="AN6" s="647"/>
      <c r="AO6" s="705"/>
      <c r="AP6" s="638" t="s">
        <v>226</v>
      </c>
      <c r="AQ6" s="639"/>
      <c r="AR6" s="639"/>
      <c r="AS6" s="639"/>
      <c r="AT6" s="639"/>
      <c r="AU6" s="639"/>
      <c r="AV6" s="639"/>
      <c r="AW6" s="639"/>
      <c r="AX6" s="639"/>
      <c r="AY6" s="639"/>
      <c r="AZ6" s="639"/>
      <c r="BA6" s="639"/>
      <c r="BB6" s="639"/>
      <c r="BC6" s="639"/>
      <c r="BD6" s="639"/>
      <c r="BE6" s="639"/>
      <c r="BF6" s="640"/>
      <c r="BG6" s="641">
        <v>15216302</v>
      </c>
      <c r="BH6" s="644"/>
      <c r="BI6" s="644"/>
      <c r="BJ6" s="644"/>
      <c r="BK6" s="644"/>
      <c r="BL6" s="644"/>
      <c r="BM6" s="644"/>
      <c r="BN6" s="645"/>
      <c r="BO6" s="703">
        <v>94.6</v>
      </c>
      <c r="BP6" s="703"/>
      <c r="BQ6" s="703"/>
      <c r="BR6" s="703"/>
      <c r="BS6" s="704">
        <v>133904</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367163</v>
      </c>
      <c r="CS6" s="644"/>
      <c r="CT6" s="644"/>
      <c r="CU6" s="644"/>
      <c r="CV6" s="644"/>
      <c r="CW6" s="644"/>
      <c r="CX6" s="644"/>
      <c r="CY6" s="645"/>
      <c r="CZ6" s="754">
        <v>0.7</v>
      </c>
      <c r="DA6" s="723"/>
      <c r="DB6" s="723"/>
      <c r="DC6" s="757"/>
      <c r="DD6" s="649">
        <v>6129</v>
      </c>
      <c r="DE6" s="644"/>
      <c r="DF6" s="644"/>
      <c r="DG6" s="644"/>
      <c r="DH6" s="644"/>
      <c r="DI6" s="644"/>
      <c r="DJ6" s="644"/>
      <c r="DK6" s="644"/>
      <c r="DL6" s="644"/>
      <c r="DM6" s="644"/>
      <c r="DN6" s="644"/>
      <c r="DO6" s="644"/>
      <c r="DP6" s="645"/>
      <c r="DQ6" s="649">
        <v>367163</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35979</v>
      </c>
      <c r="S7" s="644"/>
      <c r="T7" s="644"/>
      <c r="U7" s="644"/>
      <c r="V7" s="644"/>
      <c r="W7" s="644"/>
      <c r="X7" s="644"/>
      <c r="Y7" s="645"/>
      <c r="Z7" s="703">
        <v>0.1</v>
      </c>
      <c r="AA7" s="703"/>
      <c r="AB7" s="703"/>
      <c r="AC7" s="703"/>
      <c r="AD7" s="704">
        <v>35979</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7209433</v>
      </c>
      <c r="BH7" s="644"/>
      <c r="BI7" s="644"/>
      <c r="BJ7" s="644"/>
      <c r="BK7" s="644"/>
      <c r="BL7" s="644"/>
      <c r="BM7" s="644"/>
      <c r="BN7" s="645"/>
      <c r="BO7" s="703">
        <v>44.8</v>
      </c>
      <c r="BP7" s="703"/>
      <c r="BQ7" s="703"/>
      <c r="BR7" s="703"/>
      <c r="BS7" s="704">
        <v>133904</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4989585</v>
      </c>
      <c r="CS7" s="644"/>
      <c r="CT7" s="644"/>
      <c r="CU7" s="644"/>
      <c r="CV7" s="644"/>
      <c r="CW7" s="644"/>
      <c r="CX7" s="644"/>
      <c r="CY7" s="645"/>
      <c r="CZ7" s="703">
        <v>9.8000000000000007</v>
      </c>
      <c r="DA7" s="703"/>
      <c r="DB7" s="703"/>
      <c r="DC7" s="703"/>
      <c r="DD7" s="649">
        <v>540228</v>
      </c>
      <c r="DE7" s="644"/>
      <c r="DF7" s="644"/>
      <c r="DG7" s="644"/>
      <c r="DH7" s="644"/>
      <c r="DI7" s="644"/>
      <c r="DJ7" s="644"/>
      <c r="DK7" s="644"/>
      <c r="DL7" s="644"/>
      <c r="DM7" s="644"/>
      <c r="DN7" s="644"/>
      <c r="DO7" s="644"/>
      <c r="DP7" s="645"/>
      <c r="DQ7" s="649">
        <v>4087098</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80418</v>
      </c>
      <c r="S8" s="644"/>
      <c r="T8" s="644"/>
      <c r="U8" s="644"/>
      <c r="V8" s="644"/>
      <c r="W8" s="644"/>
      <c r="X8" s="644"/>
      <c r="Y8" s="645"/>
      <c r="Z8" s="703">
        <v>0.2</v>
      </c>
      <c r="AA8" s="703"/>
      <c r="AB8" s="703"/>
      <c r="AC8" s="703"/>
      <c r="AD8" s="704">
        <v>80418</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205221</v>
      </c>
      <c r="BH8" s="644"/>
      <c r="BI8" s="644"/>
      <c r="BJ8" s="644"/>
      <c r="BK8" s="644"/>
      <c r="BL8" s="644"/>
      <c r="BM8" s="644"/>
      <c r="BN8" s="645"/>
      <c r="BO8" s="703">
        <v>1.3</v>
      </c>
      <c r="BP8" s="703"/>
      <c r="BQ8" s="703"/>
      <c r="BR8" s="703"/>
      <c r="BS8" s="649" t="s">
        <v>133</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15991837</v>
      </c>
      <c r="CS8" s="644"/>
      <c r="CT8" s="644"/>
      <c r="CU8" s="644"/>
      <c r="CV8" s="644"/>
      <c r="CW8" s="644"/>
      <c r="CX8" s="644"/>
      <c r="CY8" s="645"/>
      <c r="CZ8" s="703">
        <v>31.3</v>
      </c>
      <c r="DA8" s="703"/>
      <c r="DB8" s="703"/>
      <c r="DC8" s="703"/>
      <c r="DD8" s="649">
        <v>709708</v>
      </c>
      <c r="DE8" s="644"/>
      <c r="DF8" s="644"/>
      <c r="DG8" s="644"/>
      <c r="DH8" s="644"/>
      <c r="DI8" s="644"/>
      <c r="DJ8" s="644"/>
      <c r="DK8" s="644"/>
      <c r="DL8" s="644"/>
      <c r="DM8" s="644"/>
      <c r="DN8" s="644"/>
      <c r="DO8" s="644"/>
      <c r="DP8" s="645"/>
      <c r="DQ8" s="649">
        <v>8072624</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75027</v>
      </c>
      <c r="S9" s="644"/>
      <c r="T9" s="644"/>
      <c r="U9" s="644"/>
      <c r="V9" s="644"/>
      <c r="W9" s="644"/>
      <c r="X9" s="644"/>
      <c r="Y9" s="645"/>
      <c r="Z9" s="703">
        <v>0.1</v>
      </c>
      <c r="AA9" s="703"/>
      <c r="AB9" s="703"/>
      <c r="AC9" s="703"/>
      <c r="AD9" s="704">
        <v>75027</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6034393</v>
      </c>
      <c r="BH9" s="644"/>
      <c r="BI9" s="644"/>
      <c r="BJ9" s="644"/>
      <c r="BK9" s="644"/>
      <c r="BL9" s="644"/>
      <c r="BM9" s="644"/>
      <c r="BN9" s="645"/>
      <c r="BO9" s="703">
        <v>37.5</v>
      </c>
      <c r="BP9" s="703"/>
      <c r="BQ9" s="703"/>
      <c r="BR9" s="703"/>
      <c r="BS9" s="649" t="s">
        <v>133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6356823</v>
      </c>
      <c r="CS9" s="644"/>
      <c r="CT9" s="644"/>
      <c r="CU9" s="644"/>
      <c r="CV9" s="644"/>
      <c r="CW9" s="644"/>
      <c r="CX9" s="644"/>
      <c r="CY9" s="645"/>
      <c r="CZ9" s="703">
        <v>12.5</v>
      </c>
      <c r="DA9" s="703"/>
      <c r="DB9" s="703"/>
      <c r="DC9" s="703"/>
      <c r="DD9" s="649">
        <v>3156526</v>
      </c>
      <c r="DE9" s="644"/>
      <c r="DF9" s="644"/>
      <c r="DG9" s="644"/>
      <c r="DH9" s="644"/>
      <c r="DI9" s="644"/>
      <c r="DJ9" s="644"/>
      <c r="DK9" s="644"/>
      <c r="DL9" s="644"/>
      <c r="DM9" s="644"/>
      <c r="DN9" s="644"/>
      <c r="DO9" s="644"/>
      <c r="DP9" s="645"/>
      <c r="DQ9" s="649">
        <v>2795441</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133</v>
      </c>
      <c r="S10" s="644"/>
      <c r="T10" s="644"/>
      <c r="U10" s="644"/>
      <c r="V10" s="644"/>
      <c r="W10" s="644"/>
      <c r="X10" s="644"/>
      <c r="Y10" s="645"/>
      <c r="Z10" s="703" t="s">
        <v>133</v>
      </c>
      <c r="AA10" s="703"/>
      <c r="AB10" s="703"/>
      <c r="AC10" s="703"/>
      <c r="AD10" s="704" t="s">
        <v>132</v>
      </c>
      <c r="AE10" s="704"/>
      <c r="AF10" s="704"/>
      <c r="AG10" s="704"/>
      <c r="AH10" s="704"/>
      <c r="AI10" s="704"/>
      <c r="AJ10" s="704"/>
      <c r="AK10" s="704"/>
      <c r="AL10" s="646" t="s">
        <v>238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294437</v>
      </c>
      <c r="BH10" s="644"/>
      <c r="BI10" s="644"/>
      <c r="BJ10" s="644"/>
      <c r="BK10" s="644"/>
      <c r="BL10" s="644"/>
      <c r="BM10" s="644"/>
      <c r="BN10" s="645"/>
      <c r="BO10" s="703">
        <v>1.8</v>
      </c>
      <c r="BP10" s="703"/>
      <c r="BQ10" s="703"/>
      <c r="BR10" s="703"/>
      <c r="BS10" s="649" t="s">
        <v>133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320395</v>
      </c>
      <c r="CS10" s="644"/>
      <c r="CT10" s="644"/>
      <c r="CU10" s="644"/>
      <c r="CV10" s="644"/>
      <c r="CW10" s="644"/>
      <c r="CX10" s="644"/>
      <c r="CY10" s="645"/>
      <c r="CZ10" s="703">
        <v>0.6</v>
      </c>
      <c r="DA10" s="703"/>
      <c r="DB10" s="703"/>
      <c r="DC10" s="703"/>
      <c r="DD10" s="649" t="s">
        <v>133</v>
      </c>
      <c r="DE10" s="644"/>
      <c r="DF10" s="644"/>
      <c r="DG10" s="644"/>
      <c r="DH10" s="644"/>
      <c r="DI10" s="644"/>
      <c r="DJ10" s="644"/>
      <c r="DK10" s="644"/>
      <c r="DL10" s="644"/>
      <c r="DM10" s="644"/>
      <c r="DN10" s="644"/>
      <c r="DO10" s="644"/>
      <c r="DP10" s="645"/>
      <c r="DQ10" s="649">
        <v>134404</v>
      </c>
      <c r="DR10" s="644"/>
      <c r="DS10" s="644"/>
      <c r="DT10" s="644"/>
      <c r="DU10" s="644"/>
      <c r="DV10" s="644"/>
      <c r="DW10" s="644"/>
      <c r="DX10" s="644"/>
      <c r="DY10" s="644"/>
      <c r="DZ10" s="644"/>
      <c r="EA10" s="644"/>
      <c r="EB10" s="644"/>
      <c r="EC10" s="684"/>
    </row>
    <row r="11" spans="2:143" ht="11.25" customHeight="1">
      <c r="B11" s="638" t="s">
        <v>241</v>
      </c>
      <c r="C11" s="639"/>
      <c r="D11" s="639"/>
      <c r="E11" s="639"/>
      <c r="F11" s="639"/>
      <c r="G11" s="639"/>
      <c r="H11" s="639"/>
      <c r="I11" s="639"/>
      <c r="J11" s="639"/>
      <c r="K11" s="639"/>
      <c r="L11" s="639"/>
      <c r="M11" s="639"/>
      <c r="N11" s="639"/>
      <c r="O11" s="639"/>
      <c r="P11" s="639"/>
      <c r="Q11" s="640"/>
      <c r="R11" s="641" t="s">
        <v>133</v>
      </c>
      <c r="S11" s="644"/>
      <c r="T11" s="644"/>
      <c r="U11" s="644"/>
      <c r="V11" s="644"/>
      <c r="W11" s="644"/>
      <c r="X11" s="644"/>
      <c r="Y11" s="645"/>
      <c r="Z11" s="703" t="s">
        <v>133</v>
      </c>
      <c r="AA11" s="703"/>
      <c r="AB11" s="703"/>
      <c r="AC11" s="703"/>
      <c r="AD11" s="704" t="s">
        <v>133</v>
      </c>
      <c r="AE11" s="704"/>
      <c r="AF11" s="704"/>
      <c r="AG11" s="704"/>
      <c r="AH11" s="704"/>
      <c r="AI11" s="704"/>
      <c r="AJ11" s="704"/>
      <c r="AK11" s="704"/>
      <c r="AL11" s="646" t="s">
        <v>133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675382</v>
      </c>
      <c r="BH11" s="644"/>
      <c r="BI11" s="644"/>
      <c r="BJ11" s="644"/>
      <c r="BK11" s="644"/>
      <c r="BL11" s="644"/>
      <c r="BM11" s="644"/>
      <c r="BN11" s="645"/>
      <c r="BO11" s="703">
        <v>4.2</v>
      </c>
      <c r="BP11" s="703"/>
      <c r="BQ11" s="703"/>
      <c r="BR11" s="703"/>
      <c r="BS11" s="649">
        <v>133904</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876278</v>
      </c>
      <c r="CS11" s="644"/>
      <c r="CT11" s="644"/>
      <c r="CU11" s="644"/>
      <c r="CV11" s="644"/>
      <c r="CW11" s="644"/>
      <c r="CX11" s="644"/>
      <c r="CY11" s="645"/>
      <c r="CZ11" s="703">
        <v>1.7</v>
      </c>
      <c r="DA11" s="703"/>
      <c r="DB11" s="703"/>
      <c r="DC11" s="703"/>
      <c r="DD11" s="649">
        <v>321766</v>
      </c>
      <c r="DE11" s="644"/>
      <c r="DF11" s="644"/>
      <c r="DG11" s="644"/>
      <c r="DH11" s="644"/>
      <c r="DI11" s="644"/>
      <c r="DJ11" s="644"/>
      <c r="DK11" s="644"/>
      <c r="DL11" s="644"/>
      <c r="DM11" s="644"/>
      <c r="DN11" s="644"/>
      <c r="DO11" s="644"/>
      <c r="DP11" s="645"/>
      <c r="DQ11" s="649">
        <v>422598</v>
      </c>
      <c r="DR11" s="644"/>
      <c r="DS11" s="644"/>
      <c r="DT11" s="644"/>
      <c r="DU11" s="644"/>
      <c r="DV11" s="644"/>
      <c r="DW11" s="644"/>
      <c r="DX11" s="644"/>
      <c r="DY11" s="644"/>
      <c r="DZ11" s="644"/>
      <c r="EA11" s="644"/>
      <c r="EB11" s="644"/>
      <c r="EC11" s="684"/>
    </row>
    <row r="12" spans="2:143" ht="11.25" customHeight="1">
      <c r="B12" s="638" t="s">
        <v>244</v>
      </c>
      <c r="C12" s="639"/>
      <c r="D12" s="639"/>
      <c r="E12" s="639"/>
      <c r="F12" s="639"/>
      <c r="G12" s="639"/>
      <c r="H12" s="639"/>
      <c r="I12" s="639"/>
      <c r="J12" s="639"/>
      <c r="K12" s="639"/>
      <c r="L12" s="639"/>
      <c r="M12" s="639"/>
      <c r="N12" s="639"/>
      <c r="O12" s="639"/>
      <c r="P12" s="639"/>
      <c r="Q12" s="640"/>
      <c r="R12" s="641">
        <v>2000399</v>
      </c>
      <c r="S12" s="644"/>
      <c r="T12" s="644"/>
      <c r="U12" s="644"/>
      <c r="V12" s="644"/>
      <c r="W12" s="644"/>
      <c r="X12" s="644"/>
      <c r="Y12" s="645"/>
      <c r="Z12" s="703">
        <v>3.9</v>
      </c>
      <c r="AA12" s="703"/>
      <c r="AB12" s="703"/>
      <c r="AC12" s="703"/>
      <c r="AD12" s="704">
        <v>2000399</v>
      </c>
      <c r="AE12" s="704"/>
      <c r="AF12" s="704"/>
      <c r="AG12" s="704"/>
      <c r="AH12" s="704"/>
      <c r="AI12" s="704"/>
      <c r="AJ12" s="704"/>
      <c r="AK12" s="704"/>
      <c r="AL12" s="646">
        <v>7.6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7161265</v>
      </c>
      <c r="BH12" s="644"/>
      <c r="BI12" s="644"/>
      <c r="BJ12" s="644"/>
      <c r="BK12" s="644"/>
      <c r="BL12" s="644"/>
      <c r="BM12" s="644"/>
      <c r="BN12" s="645"/>
      <c r="BO12" s="703">
        <v>44.5</v>
      </c>
      <c r="BP12" s="703"/>
      <c r="BQ12" s="703"/>
      <c r="BR12" s="703"/>
      <c r="BS12" s="649" t="s">
        <v>133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1150982</v>
      </c>
      <c r="CS12" s="644"/>
      <c r="CT12" s="644"/>
      <c r="CU12" s="644"/>
      <c r="CV12" s="644"/>
      <c r="CW12" s="644"/>
      <c r="CX12" s="644"/>
      <c r="CY12" s="645"/>
      <c r="CZ12" s="703">
        <v>2.2999999999999998</v>
      </c>
      <c r="DA12" s="703"/>
      <c r="DB12" s="703"/>
      <c r="DC12" s="703"/>
      <c r="DD12" s="649">
        <v>145623</v>
      </c>
      <c r="DE12" s="644"/>
      <c r="DF12" s="644"/>
      <c r="DG12" s="644"/>
      <c r="DH12" s="644"/>
      <c r="DI12" s="644"/>
      <c r="DJ12" s="644"/>
      <c r="DK12" s="644"/>
      <c r="DL12" s="644"/>
      <c r="DM12" s="644"/>
      <c r="DN12" s="644"/>
      <c r="DO12" s="644"/>
      <c r="DP12" s="645"/>
      <c r="DQ12" s="649">
        <v>689769</v>
      </c>
      <c r="DR12" s="644"/>
      <c r="DS12" s="644"/>
      <c r="DT12" s="644"/>
      <c r="DU12" s="644"/>
      <c r="DV12" s="644"/>
      <c r="DW12" s="644"/>
      <c r="DX12" s="644"/>
      <c r="DY12" s="644"/>
      <c r="DZ12" s="644"/>
      <c r="EA12" s="644"/>
      <c r="EB12" s="644"/>
      <c r="EC12" s="684"/>
    </row>
    <row r="13" spans="2:143" ht="11.25" customHeight="1">
      <c r="B13" s="638" t="s">
        <v>247</v>
      </c>
      <c r="C13" s="639"/>
      <c r="D13" s="639"/>
      <c r="E13" s="639"/>
      <c r="F13" s="639"/>
      <c r="G13" s="639"/>
      <c r="H13" s="639"/>
      <c r="I13" s="639"/>
      <c r="J13" s="639"/>
      <c r="K13" s="639"/>
      <c r="L13" s="639"/>
      <c r="M13" s="639"/>
      <c r="N13" s="639"/>
      <c r="O13" s="639"/>
      <c r="P13" s="639"/>
      <c r="Q13" s="640"/>
      <c r="R13" s="641">
        <v>66683</v>
      </c>
      <c r="S13" s="644"/>
      <c r="T13" s="644"/>
      <c r="U13" s="644"/>
      <c r="V13" s="644"/>
      <c r="W13" s="644"/>
      <c r="X13" s="644"/>
      <c r="Y13" s="645"/>
      <c r="Z13" s="703">
        <v>0.1</v>
      </c>
      <c r="AA13" s="703"/>
      <c r="AB13" s="703"/>
      <c r="AC13" s="703"/>
      <c r="AD13" s="704">
        <v>66683</v>
      </c>
      <c r="AE13" s="704"/>
      <c r="AF13" s="704"/>
      <c r="AG13" s="704"/>
      <c r="AH13" s="704"/>
      <c r="AI13" s="704"/>
      <c r="AJ13" s="704"/>
      <c r="AK13" s="704"/>
      <c r="AL13" s="646">
        <v>0.3</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7123275</v>
      </c>
      <c r="BH13" s="644"/>
      <c r="BI13" s="644"/>
      <c r="BJ13" s="644"/>
      <c r="BK13" s="644"/>
      <c r="BL13" s="644"/>
      <c r="BM13" s="644"/>
      <c r="BN13" s="645"/>
      <c r="BO13" s="703">
        <v>44.3</v>
      </c>
      <c r="BP13" s="703"/>
      <c r="BQ13" s="703"/>
      <c r="BR13" s="703"/>
      <c r="BS13" s="649" t="s">
        <v>133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6735084</v>
      </c>
      <c r="CS13" s="644"/>
      <c r="CT13" s="644"/>
      <c r="CU13" s="644"/>
      <c r="CV13" s="644"/>
      <c r="CW13" s="644"/>
      <c r="CX13" s="644"/>
      <c r="CY13" s="645"/>
      <c r="CZ13" s="703">
        <v>13.2</v>
      </c>
      <c r="DA13" s="703"/>
      <c r="DB13" s="703"/>
      <c r="DC13" s="703"/>
      <c r="DD13" s="649">
        <v>3706392</v>
      </c>
      <c r="DE13" s="644"/>
      <c r="DF13" s="644"/>
      <c r="DG13" s="644"/>
      <c r="DH13" s="644"/>
      <c r="DI13" s="644"/>
      <c r="DJ13" s="644"/>
      <c r="DK13" s="644"/>
      <c r="DL13" s="644"/>
      <c r="DM13" s="644"/>
      <c r="DN13" s="644"/>
      <c r="DO13" s="644"/>
      <c r="DP13" s="645"/>
      <c r="DQ13" s="649">
        <v>2920112</v>
      </c>
      <c r="DR13" s="644"/>
      <c r="DS13" s="644"/>
      <c r="DT13" s="644"/>
      <c r="DU13" s="644"/>
      <c r="DV13" s="644"/>
      <c r="DW13" s="644"/>
      <c r="DX13" s="644"/>
      <c r="DY13" s="644"/>
      <c r="DZ13" s="644"/>
      <c r="EA13" s="644"/>
      <c r="EB13" s="644"/>
      <c r="EC13" s="684"/>
    </row>
    <row r="14" spans="2:143" ht="11.25" customHeight="1">
      <c r="B14" s="638" t="s">
        <v>250</v>
      </c>
      <c r="C14" s="639"/>
      <c r="D14" s="639"/>
      <c r="E14" s="639"/>
      <c r="F14" s="639"/>
      <c r="G14" s="639"/>
      <c r="H14" s="639"/>
      <c r="I14" s="639"/>
      <c r="J14" s="639"/>
      <c r="K14" s="639"/>
      <c r="L14" s="639"/>
      <c r="M14" s="639"/>
      <c r="N14" s="639"/>
      <c r="O14" s="639"/>
      <c r="P14" s="639"/>
      <c r="Q14" s="640"/>
      <c r="R14" s="641" t="s">
        <v>132</v>
      </c>
      <c r="S14" s="644"/>
      <c r="T14" s="644"/>
      <c r="U14" s="644"/>
      <c r="V14" s="644"/>
      <c r="W14" s="644"/>
      <c r="X14" s="644"/>
      <c r="Y14" s="645"/>
      <c r="Z14" s="703" t="s">
        <v>238</v>
      </c>
      <c r="AA14" s="703"/>
      <c r="AB14" s="703"/>
      <c r="AC14" s="703"/>
      <c r="AD14" s="704" t="s">
        <v>132</v>
      </c>
      <c r="AE14" s="704"/>
      <c r="AF14" s="704"/>
      <c r="AG14" s="704"/>
      <c r="AH14" s="704"/>
      <c r="AI14" s="704"/>
      <c r="AJ14" s="704"/>
      <c r="AK14" s="704"/>
      <c r="AL14" s="646" t="s">
        <v>133</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256333</v>
      </c>
      <c r="BH14" s="644"/>
      <c r="BI14" s="644"/>
      <c r="BJ14" s="644"/>
      <c r="BK14" s="644"/>
      <c r="BL14" s="644"/>
      <c r="BM14" s="644"/>
      <c r="BN14" s="645"/>
      <c r="BO14" s="703">
        <v>1.6</v>
      </c>
      <c r="BP14" s="703"/>
      <c r="BQ14" s="703"/>
      <c r="BR14" s="703"/>
      <c r="BS14" s="649" t="s">
        <v>133</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1996422</v>
      </c>
      <c r="CS14" s="644"/>
      <c r="CT14" s="644"/>
      <c r="CU14" s="644"/>
      <c r="CV14" s="644"/>
      <c r="CW14" s="644"/>
      <c r="CX14" s="644"/>
      <c r="CY14" s="645"/>
      <c r="CZ14" s="703">
        <v>3.9</v>
      </c>
      <c r="DA14" s="703"/>
      <c r="DB14" s="703"/>
      <c r="DC14" s="703"/>
      <c r="DD14" s="649">
        <v>200179</v>
      </c>
      <c r="DE14" s="644"/>
      <c r="DF14" s="644"/>
      <c r="DG14" s="644"/>
      <c r="DH14" s="644"/>
      <c r="DI14" s="644"/>
      <c r="DJ14" s="644"/>
      <c r="DK14" s="644"/>
      <c r="DL14" s="644"/>
      <c r="DM14" s="644"/>
      <c r="DN14" s="644"/>
      <c r="DO14" s="644"/>
      <c r="DP14" s="645"/>
      <c r="DQ14" s="649">
        <v>1795013</v>
      </c>
      <c r="DR14" s="644"/>
      <c r="DS14" s="644"/>
      <c r="DT14" s="644"/>
      <c r="DU14" s="644"/>
      <c r="DV14" s="644"/>
      <c r="DW14" s="644"/>
      <c r="DX14" s="644"/>
      <c r="DY14" s="644"/>
      <c r="DZ14" s="644"/>
      <c r="EA14" s="644"/>
      <c r="EB14" s="644"/>
      <c r="EC14" s="684"/>
    </row>
    <row r="15" spans="2:143" ht="11.25" customHeight="1">
      <c r="B15" s="638" t="s">
        <v>253</v>
      </c>
      <c r="C15" s="639"/>
      <c r="D15" s="639"/>
      <c r="E15" s="639"/>
      <c r="F15" s="639"/>
      <c r="G15" s="639"/>
      <c r="H15" s="639"/>
      <c r="I15" s="639"/>
      <c r="J15" s="639"/>
      <c r="K15" s="639"/>
      <c r="L15" s="639"/>
      <c r="M15" s="639"/>
      <c r="N15" s="639"/>
      <c r="O15" s="639"/>
      <c r="P15" s="639"/>
      <c r="Q15" s="640"/>
      <c r="R15" s="641">
        <v>99568</v>
      </c>
      <c r="S15" s="644"/>
      <c r="T15" s="644"/>
      <c r="U15" s="644"/>
      <c r="V15" s="644"/>
      <c r="W15" s="644"/>
      <c r="X15" s="644"/>
      <c r="Y15" s="645"/>
      <c r="Z15" s="703">
        <v>0.2</v>
      </c>
      <c r="AA15" s="703"/>
      <c r="AB15" s="703"/>
      <c r="AC15" s="703"/>
      <c r="AD15" s="704">
        <v>99568</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589271</v>
      </c>
      <c r="BH15" s="644"/>
      <c r="BI15" s="644"/>
      <c r="BJ15" s="644"/>
      <c r="BK15" s="644"/>
      <c r="BL15" s="644"/>
      <c r="BM15" s="644"/>
      <c r="BN15" s="645"/>
      <c r="BO15" s="703">
        <v>3.7</v>
      </c>
      <c r="BP15" s="703"/>
      <c r="BQ15" s="703"/>
      <c r="BR15" s="703"/>
      <c r="BS15" s="649" t="s">
        <v>132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5274710</v>
      </c>
      <c r="CS15" s="644"/>
      <c r="CT15" s="644"/>
      <c r="CU15" s="644"/>
      <c r="CV15" s="644"/>
      <c r="CW15" s="644"/>
      <c r="CX15" s="644"/>
      <c r="CY15" s="645"/>
      <c r="CZ15" s="703">
        <v>10.3</v>
      </c>
      <c r="DA15" s="703"/>
      <c r="DB15" s="703"/>
      <c r="DC15" s="703"/>
      <c r="DD15" s="649">
        <v>1904837</v>
      </c>
      <c r="DE15" s="644"/>
      <c r="DF15" s="644"/>
      <c r="DG15" s="644"/>
      <c r="DH15" s="644"/>
      <c r="DI15" s="644"/>
      <c r="DJ15" s="644"/>
      <c r="DK15" s="644"/>
      <c r="DL15" s="644"/>
      <c r="DM15" s="644"/>
      <c r="DN15" s="644"/>
      <c r="DO15" s="644"/>
      <c r="DP15" s="645"/>
      <c r="DQ15" s="649">
        <v>3139984</v>
      </c>
      <c r="DR15" s="644"/>
      <c r="DS15" s="644"/>
      <c r="DT15" s="644"/>
      <c r="DU15" s="644"/>
      <c r="DV15" s="644"/>
      <c r="DW15" s="644"/>
      <c r="DX15" s="644"/>
      <c r="DY15" s="644"/>
      <c r="DZ15" s="644"/>
      <c r="EA15" s="644"/>
      <c r="EB15" s="644"/>
      <c r="EC15" s="684"/>
    </row>
    <row r="16" spans="2:143" ht="11.25" customHeight="1">
      <c r="B16" s="638" t="s">
        <v>256</v>
      </c>
      <c r="C16" s="639"/>
      <c r="D16" s="639"/>
      <c r="E16" s="639"/>
      <c r="F16" s="639"/>
      <c r="G16" s="639"/>
      <c r="H16" s="639"/>
      <c r="I16" s="639"/>
      <c r="J16" s="639"/>
      <c r="K16" s="639"/>
      <c r="L16" s="639"/>
      <c r="M16" s="639"/>
      <c r="N16" s="639"/>
      <c r="O16" s="639"/>
      <c r="P16" s="639"/>
      <c r="Q16" s="640"/>
      <c r="R16" s="641" t="s">
        <v>133</v>
      </c>
      <c r="S16" s="644"/>
      <c r="T16" s="644"/>
      <c r="U16" s="644"/>
      <c r="V16" s="644"/>
      <c r="W16" s="644"/>
      <c r="X16" s="644"/>
      <c r="Y16" s="645"/>
      <c r="Z16" s="703" t="s">
        <v>133</v>
      </c>
      <c r="AA16" s="703"/>
      <c r="AB16" s="703"/>
      <c r="AC16" s="703"/>
      <c r="AD16" s="704" t="s">
        <v>238</v>
      </c>
      <c r="AE16" s="704"/>
      <c r="AF16" s="704"/>
      <c r="AG16" s="704"/>
      <c r="AH16" s="704"/>
      <c r="AI16" s="704"/>
      <c r="AJ16" s="704"/>
      <c r="AK16" s="704"/>
      <c r="AL16" s="646" t="s">
        <v>133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133</v>
      </c>
      <c r="BH16" s="644"/>
      <c r="BI16" s="644"/>
      <c r="BJ16" s="644"/>
      <c r="BK16" s="644"/>
      <c r="BL16" s="644"/>
      <c r="BM16" s="644"/>
      <c r="BN16" s="645"/>
      <c r="BO16" s="703" t="s">
        <v>133</v>
      </c>
      <c r="BP16" s="703"/>
      <c r="BQ16" s="703"/>
      <c r="BR16" s="703"/>
      <c r="BS16" s="649" t="s">
        <v>133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12184</v>
      </c>
      <c r="CS16" s="644"/>
      <c r="CT16" s="644"/>
      <c r="CU16" s="644"/>
      <c r="CV16" s="644"/>
      <c r="CW16" s="644"/>
      <c r="CX16" s="644"/>
      <c r="CY16" s="645"/>
      <c r="CZ16" s="703">
        <v>0</v>
      </c>
      <c r="DA16" s="703"/>
      <c r="DB16" s="703"/>
      <c r="DC16" s="703"/>
      <c r="DD16" s="649" t="s">
        <v>133</v>
      </c>
      <c r="DE16" s="644"/>
      <c r="DF16" s="644"/>
      <c r="DG16" s="644"/>
      <c r="DH16" s="644"/>
      <c r="DI16" s="644"/>
      <c r="DJ16" s="644"/>
      <c r="DK16" s="644"/>
      <c r="DL16" s="644"/>
      <c r="DM16" s="644"/>
      <c r="DN16" s="644"/>
      <c r="DO16" s="644"/>
      <c r="DP16" s="645"/>
      <c r="DQ16" s="649">
        <v>3278</v>
      </c>
      <c r="DR16" s="644"/>
      <c r="DS16" s="644"/>
      <c r="DT16" s="644"/>
      <c r="DU16" s="644"/>
      <c r="DV16" s="644"/>
      <c r="DW16" s="644"/>
      <c r="DX16" s="644"/>
      <c r="DY16" s="644"/>
      <c r="DZ16" s="644"/>
      <c r="EA16" s="644"/>
      <c r="EB16" s="644"/>
      <c r="EC16" s="684"/>
    </row>
    <row r="17" spans="2:133" ht="11.25" customHeight="1">
      <c r="B17" s="638" t="s">
        <v>259</v>
      </c>
      <c r="C17" s="639"/>
      <c r="D17" s="639"/>
      <c r="E17" s="639"/>
      <c r="F17" s="639"/>
      <c r="G17" s="639"/>
      <c r="H17" s="639"/>
      <c r="I17" s="639"/>
      <c r="J17" s="639"/>
      <c r="K17" s="639"/>
      <c r="L17" s="639"/>
      <c r="M17" s="639"/>
      <c r="N17" s="639"/>
      <c r="O17" s="639"/>
      <c r="P17" s="639"/>
      <c r="Q17" s="640"/>
      <c r="R17" s="641">
        <v>85883</v>
      </c>
      <c r="S17" s="644"/>
      <c r="T17" s="644"/>
      <c r="U17" s="644"/>
      <c r="V17" s="644"/>
      <c r="W17" s="644"/>
      <c r="X17" s="644"/>
      <c r="Y17" s="645"/>
      <c r="Z17" s="703">
        <v>0.2</v>
      </c>
      <c r="AA17" s="703"/>
      <c r="AB17" s="703"/>
      <c r="AC17" s="703"/>
      <c r="AD17" s="704">
        <v>85883</v>
      </c>
      <c r="AE17" s="704"/>
      <c r="AF17" s="704"/>
      <c r="AG17" s="704"/>
      <c r="AH17" s="704"/>
      <c r="AI17" s="704"/>
      <c r="AJ17" s="704"/>
      <c r="AK17" s="704"/>
      <c r="AL17" s="646">
        <v>0.3</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133</v>
      </c>
      <c r="BH17" s="644"/>
      <c r="BI17" s="644"/>
      <c r="BJ17" s="644"/>
      <c r="BK17" s="644"/>
      <c r="BL17" s="644"/>
      <c r="BM17" s="644"/>
      <c r="BN17" s="645"/>
      <c r="BO17" s="703" t="s">
        <v>133</v>
      </c>
      <c r="BP17" s="703"/>
      <c r="BQ17" s="703"/>
      <c r="BR17" s="703"/>
      <c r="BS17" s="649" t="s">
        <v>133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6983548</v>
      </c>
      <c r="CS17" s="644"/>
      <c r="CT17" s="644"/>
      <c r="CU17" s="644"/>
      <c r="CV17" s="644"/>
      <c r="CW17" s="644"/>
      <c r="CX17" s="644"/>
      <c r="CY17" s="645"/>
      <c r="CZ17" s="703">
        <v>13.7</v>
      </c>
      <c r="DA17" s="703"/>
      <c r="DB17" s="703"/>
      <c r="DC17" s="703"/>
      <c r="DD17" s="649" t="s">
        <v>133</v>
      </c>
      <c r="DE17" s="644"/>
      <c r="DF17" s="644"/>
      <c r="DG17" s="644"/>
      <c r="DH17" s="644"/>
      <c r="DI17" s="644"/>
      <c r="DJ17" s="644"/>
      <c r="DK17" s="644"/>
      <c r="DL17" s="644"/>
      <c r="DM17" s="644"/>
      <c r="DN17" s="644"/>
      <c r="DO17" s="644"/>
      <c r="DP17" s="645"/>
      <c r="DQ17" s="649">
        <v>6692111</v>
      </c>
      <c r="DR17" s="644"/>
      <c r="DS17" s="644"/>
      <c r="DT17" s="644"/>
      <c r="DU17" s="644"/>
      <c r="DV17" s="644"/>
      <c r="DW17" s="644"/>
      <c r="DX17" s="644"/>
      <c r="DY17" s="644"/>
      <c r="DZ17" s="644"/>
      <c r="EA17" s="644"/>
      <c r="EB17" s="644"/>
      <c r="EC17" s="684"/>
    </row>
    <row r="18" spans="2:133" ht="11.25" customHeight="1">
      <c r="B18" s="638" t="s">
        <v>262</v>
      </c>
      <c r="C18" s="639"/>
      <c r="D18" s="639"/>
      <c r="E18" s="639"/>
      <c r="F18" s="639"/>
      <c r="G18" s="639"/>
      <c r="H18" s="639"/>
      <c r="I18" s="639"/>
      <c r="J18" s="639"/>
      <c r="K18" s="639"/>
      <c r="L18" s="639"/>
      <c r="M18" s="639"/>
      <c r="N18" s="639"/>
      <c r="O18" s="639"/>
      <c r="P18" s="639"/>
      <c r="Q18" s="640"/>
      <c r="R18" s="641">
        <v>8981042</v>
      </c>
      <c r="S18" s="644"/>
      <c r="T18" s="644"/>
      <c r="U18" s="644"/>
      <c r="V18" s="644"/>
      <c r="W18" s="644"/>
      <c r="X18" s="644"/>
      <c r="Y18" s="645"/>
      <c r="Z18" s="703">
        <v>17.399999999999999</v>
      </c>
      <c r="AA18" s="703"/>
      <c r="AB18" s="703"/>
      <c r="AC18" s="703"/>
      <c r="AD18" s="704">
        <v>8124890</v>
      </c>
      <c r="AE18" s="704"/>
      <c r="AF18" s="704"/>
      <c r="AG18" s="704"/>
      <c r="AH18" s="704"/>
      <c r="AI18" s="704"/>
      <c r="AJ18" s="704"/>
      <c r="AK18" s="704"/>
      <c r="AL18" s="646">
        <v>30.9</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133</v>
      </c>
      <c r="BH18" s="644"/>
      <c r="BI18" s="644"/>
      <c r="BJ18" s="644"/>
      <c r="BK18" s="644"/>
      <c r="BL18" s="644"/>
      <c r="BM18" s="644"/>
      <c r="BN18" s="645"/>
      <c r="BO18" s="703" t="s">
        <v>133</v>
      </c>
      <c r="BP18" s="703"/>
      <c r="BQ18" s="703"/>
      <c r="BR18" s="703"/>
      <c r="BS18" s="649" t="s">
        <v>238</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133</v>
      </c>
      <c r="CS18" s="644"/>
      <c r="CT18" s="644"/>
      <c r="CU18" s="644"/>
      <c r="CV18" s="644"/>
      <c r="CW18" s="644"/>
      <c r="CX18" s="644"/>
      <c r="CY18" s="645"/>
      <c r="CZ18" s="703" t="s">
        <v>133</v>
      </c>
      <c r="DA18" s="703"/>
      <c r="DB18" s="703"/>
      <c r="DC18" s="703"/>
      <c r="DD18" s="649" t="s">
        <v>133</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c r="B19" s="638" t="s">
        <v>265</v>
      </c>
      <c r="C19" s="639"/>
      <c r="D19" s="639"/>
      <c r="E19" s="639"/>
      <c r="F19" s="639"/>
      <c r="G19" s="639"/>
      <c r="H19" s="639"/>
      <c r="I19" s="639"/>
      <c r="J19" s="639"/>
      <c r="K19" s="639"/>
      <c r="L19" s="639"/>
      <c r="M19" s="639"/>
      <c r="N19" s="639"/>
      <c r="O19" s="639"/>
      <c r="P19" s="639"/>
      <c r="Q19" s="640"/>
      <c r="R19" s="641">
        <v>8124890</v>
      </c>
      <c r="S19" s="644"/>
      <c r="T19" s="644"/>
      <c r="U19" s="644"/>
      <c r="V19" s="644"/>
      <c r="W19" s="644"/>
      <c r="X19" s="644"/>
      <c r="Y19" s="645"/>
      <c r="Z19" s="703">
        <v>15.7</v>
      </c>
      <c r="AA19" s="703"/>
      <c r="AB19" s="703"/>
      <c r="AC19" s="703"/>
      <c r="AD19" s="704">
        <v>8124890</v>
      </c>
      <c r="AE19" s="704"/>
      <c r="AF19" s="704"/>
      <c r="AG19" s="704"/>
      <c r="AH19" s="704"/>
      <c r="AI19" s="704"/>
      <c r="AJ19" s="704"/>
      <c r="AK19" s="704"/>
      <c r="AL19" s="646">
        <v>30.9</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871275</v>
      </c>
      <c r="BH19" s="644"/>
      <c r="BI19" s="644"/>
      <c r="BJ19" s="644"/>
      <c r="BK19" s="644"/>
      <c r="BL19" s="644"/>
      <c r="BM19" s="644"/>
      <c r="BN19" s="645"/>
      <c r="BO19" s="703">
        <v>5.4</v>
      </c>
      <c r="BP19" s="703"/>
      <c r="BQ19" s="703"/>
      <c r="BR19" s="703"/>
      <c r="BS19" s="649" t="s">
        <v>133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133</v>
      </c>
      <c r="CS19" s="644"/>
      <c r="CT19" s="644"/>
      <c r="CU19" s="644"/>
      <c r="CV19" s="644"/>
      <c r="CW19" s="644"/>
      <c r="CX19" s="644"/>
      <c r="CY19" s="645"/>
      <c r="CZ19" s="703" t="s">
        <v>133</v>
      </c>
      <c r="DA19" s="703"/>
      <c r="DB19" s="703"/>
      <c r="DC19" s="703"/>
      <c r="DD19" s="649" t="s">
        <v>238</v>
      </c>
      <c r="DE19" s="644"/>
      <c r="DF19" s="644"/>
      <c r="DG19" s="644"/>
      <c r="DH19" s="644"/>
      <c r="DI19" s="644"/>
      <c r="DJ19" s="644"/>
      <c r="DK19" s="644"/>
      <c r="DL19" s="644"/>
      <c r="DM19" s="644"/>
      <c r="DN19" s="644"/>
      <c r="DO19" s="644"/>
      <c r="DP19" s="645"/>
      <c r="DQ19" s="649" t="s">
        <v>133</v>
      </c>
      <c r="DR19" s="644"/>
      <c r="DS19" s="644"/>
      <c r="DT19" s="644"/>
      <c r="DU19" s="644"/>
      <c r="DV19" s="644"/>
      <c r="DW19" s="644"/>
      <c r="DX19" s="644"/>
      <c r="DY19" s="644"/>
      <c r="DZ19" s="644"/>
      <c r="EA19" s="644"/>
      <c r="EB19" s="644"/>
      <c r="EC19" s="684"/>
    </row>
    <row r="20" spans="2:133" ht="11.25" customHeight="1">
      <c r="B20" s="638" t="s">
        <v>268</v>
      </c>
      <c r="C20" s="639"/>
      <c r="D20" s="639"/>
      <c r="E20" s="639"/>
      <c r="F20" s="639"/>
      <c r="G20" s="639"/>
      <c r="H20" s="639"/>
      <c r="I20" s="639"/>
      <c r="J20" s="639"/>
      <c r="K20" s="639"/>
      <c r="L20" s="639"/>
      <c r="M20" s="639"/>
      <c r="N20" s="639"/>
      <c r="O20" s="639"/>
      <c r="P20" s="639"/>
      <c r="Q20" s="640"/>
      <c r="R20" s="641">
        <v>856137</v>
      </c>
      <c r="S20" s="644"/>
      <c r="T20" s="644"/>
      <c r="U20" s="644"/>
      <c r="V20" s="644"/>
      <c r="W20" s="644"/>
      <c r="X20" s="644"/>
      <c r="Y20" s="645"/>
      <c r="Z20" s="703">
        <v>1.7</v>
      </c>
      <c r="AA20" s="703"/>
      <c r="AB20" s="703"/>
      <c r="AC20" s="703"/>
      <c r="AD20" s="704" t="s">
        <v>133</v>
      </c>
      <c r="AE20" s="704"/>
      <c r="AF20" s="704"/>
      <c r="AG20" s="704"/>
      <c r="AH20" s="704"/>
      <c r="AI20" s="704"/>
      <c r="AJ20" s="704"/>
      <c r="AK20" s="704"/>
      <c r="AL20" s="646" t="s">
        <v>133</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871275</v>
      </c>
      <c r="BH20" s="644"/>
      <c r="BI20" s="644"/>
      <c r="BJ20" s="644"/>
      <c r="BK20" s="644"/>
      <c r="BL20" s="644"/>
      <c r="BM20" s="644"/>
      <c r="BN20" s="645"/>
      <c r="BO20" s="703">
        <v>5.4</v>
      </c>
      <c r="BP20" s="703"/>
      <c r="BQ20" s="703"/>
      <c r="BR20" s="703"/>
      <c r="BS20" s="649" t="s">
        <v>133</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51055011</v>
      </c>
      <c r="CS20" s="644"/>
      <c r="CT20" s="644"/>
      <c r="CU20" s="644"/>
      <c r="CV20" s="644"/>
      <c r="CW20" s="644"/>
      <c r="CX20" s="644"/>
      <c r="CY20" s="645"/>
      <c r="CZ20" s="703">
        <v>100</v>
      </c>
      <c r="DA20" s="703"/>
      <c r="DB20" s="703"/>
      <c r="DC20" s="703"/>
      <c r="DD20" s="649">
        <v>10691388</v>
      </c>
      <c r="DE20" s="644"/>
      <c r="DF20" s="644"/>
      <c r="DG20" s="644"/>
      <c r="DH20" s="644"/>
      <c r="DI20" s="644"/>
      <c r="DJ20" s="644"/>
      <c r="DK20" s="644"/>
      <c r="DL20" s="644"/>
      <c r="DM20" s="644"/>
      <c r="DN20" s="644"/>
      <c r="DO20" s="644"/>
      <c r="DP20" s="645"/>
      <c r="DQ20" s="649">
        <v>31119595</v>
      </c>
      <c r="DR20" s="644"/>
      <c r="DS20" s="644"/>
      <c r="DT20" s="644"/>
      <c r="DU20" s="644"/>
      <c r="DV20" s="644"/>
      <c r="DW20" s="644"/>
      <c r="DX20" s="644"/>
      <c r="DY20" s="644"/>
      <c r="DZ20" s="644"/>
      <c r="EA20" s="644"/>
      <c r="EB20" s="644"/>
      <c r="EC20" s="684"/>
    </row>
    <row r="21" spans="2:133" ht="11.25" customHeight="1">
      <c r="B21" s="638" t="s">
        <v>271</v>
      </c>
      <c r="C21" s="639"/>
      <c r="D21" s="639"/>
      <c r="E21" s="639"/>
      <c r="F21" s="639"/>
      <c r="G21" s="639"/>
      <c r="H21" s="639"/>
      <c r="I21" s="639"/>
      <c r="J21" s="639"/>
      <c r="K21" s="639"/>
      <c r="L21" s="639"/>
      <c r="M21" s="639"/>
      <c r="N21" s="639"/>
      <c r="O21" s="639"/>
      <c r="P21" s="639"/>
      <c r="Q21" s="640"/>
      <c r="R21" s="641">
        <v>15</v>
      </c>
      <c r="S21" s="644"/>
      <c r="T21" s="644"/>
      <c r="U21" s="644"/>
      <c r="V21" s="644"/>
      <c r="W21" s="644"/>
      <c r="X21" s="644"/>
      <c r="Y21" s="645"/>
      <c r="Z21" s="703">
        <v>0</v>
      </c>
      <c r="AA21" s="703"/>
      <c r="AB21" s="703"/>
      <c r="AC21" s="703"/>
      <c r="AD21" s="704" t="s">
        <v>133</v>
      </c>
      <c r="AE21" s="704"/>
      <c r="AF21" s="704"/>
      <c r="AG21" s="704"/>
      <c r="AH21" s="704"/>
      <c r="AI21" s="704"/>
      <c r="AJ21" s="704"/>
      <c r="AK21" s="704"/>
      <c r="AL21" s="646" t="s">
        <v>133</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40837</v>
      </c>
      <c r="BH21" s="644"/>
      <c r="BI21" s="644"/>
      <c r="BJ21" s="644"/>
      <c r="BK21" s="644"/>
      <c r="BL21" s="644"/>
      <c r="BM21" s="644"/>
      <c r="BN21" s="645"/>
      <c r="BO21" s="703">
        <v>0.3</v>
      </c>
      <c r="BP21" s="703"/>
      <c r="BQ21" s="703"/>
      <c r="BR21" s="703"/>
      <c r="BS21" s="649" t="s">
        <v>133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273</v>
      </c>
      <c r="C22" s="639"/>
      <c r="D22" s="639"/>
      <c r="E22" s="639"/>
      <c r="F22" s="639"/>
      <c r="G22" s="639"/>
      <c r="H22" s="639"/>
      <c r="I22" s="639"/>
      <c r="J22" s="639"/>
      <c r="K22" s="639"/>
      <c r="L22" s="639"/>
      <c r="M22" s="639"/>
      <c r="N22" s="639"/>
      <c r="O22" s="639"/>
      <c r="P22" s="639"/>
      <c r="Q22" s="640"/>
      <c r="R22" s="641">
        <v>27814461</v>
      </c>
      <c r="S22" s="644"/>
      <c r="T22" s="644"/>
      <c r="U22" s="644"/>
      <c r="V22" s="644"/>
      <c r="W22" s="644"/>
      <c r="X22" s="644"/>
      <c r="Y22" s="645"/>
      <c r="Z22" s="703">
        <v>53.8</v>
      </c>
      <c r="AA22" s="703"/>
      <c r="AB22" s="703"/>
      <c r="AC22" s="703"/>
      <c r="AD22" s="704">
        <v>26127871</v>
      </c>
      <c r="AE22" s="704"/>
      <c r="AF22" s="704"/>
      <c r="AG22" s="704"/>
      <c r="AH22" s="704"/>
      <c r="AI22" s="704"/>
      <c r="AJ22" s="704"/>
      <c r="AK22" s="704"/>
      <c r="AL22" s="646">
        <v>99.4</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133</v>
      </c>
      <c r="BH22" s="644"/>
      <c r="BI22" s="644"/>
      <c r="BJ22" s="644"/>
      <c r="BK22" s="644"/>
      <c r="BL22" s="644"/>
      <c r="BM22" s="644"/>
      <c r="BN22" s="645"/>
      <c r="BO22" s="703" t="s">
        <v>133</v>
      </c>
      <c r="BP22" s="703"/>
      <c r="BQ22" s="703"/>
      <c r="BR22" s="703"/>
      <c r="BS22" s="649" t="s">
        <v>133</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276</v>
      </c>
      <c r="C23" s="639"/>
      <c r="D23" s="639"/>
      <c r="E23" s="639"/>
      <c r="F23" s="639"/>
      <c r="G23" s="639"/>
      <c r="H23" s="639"/>
      <c r="I23" s="639"/>
      <c r="J23" s="639"/>
      <c r="K23" s="639"/>
      <c r="L23" s="639"/>
      <c r="M23" s="639"/>
      <c r="N23" s="639"/>
      <c r="O23" s="639"/>
      <c r="P23" s="639"/>
      <c r="Q23" s="640"/>
      <c r="R23" s="641">
        <v>13932</v>
      </c>
      <c r="S23" s="644"/>
      <c r="T23" s="644"/>
      <c r="U23" s="644"/>
      <c r="V23" s="644"/>
      <c r="W23" s="644"/>
      <c r="X23" s="644"/>
      <c r="Y23" s="645"/>
      <c r="Z23" s="703">
        <v>0</v>
      </c>
      <c r="AA23" s="703"/>
      <c r="AB23" s="703"/>
      <c r="AC23" s="703"/>
      <c r="AD23" s="704">
        <v>13932</v>
      </c>
      <c r="AE23" s="704"/>
      <c r="AF23" s="704"/>
      <c r="AG23" s="704"/>
      <c r="AH23" s="704"/>
      <c r="AI23" s="704"/>
      <c r="AJ23" s="704"/>
      <c r="AK23" s="704"/>
      <c r="AL23" s="646">
        <v>0.1</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830438</v>
      </c>
      <c r="BH23" s="644"/>
      <c r="BI23" s="644"/>
      <c r="BJ23" s="644"/>
      <c r="BK23" s="644"/>
      <c r="BL23" s="644"/>
      <c r="BM23" s="644"/>
      <c r="BN23" s="645"/>
      <c r="BO23" s="703">
        <v>5.2</v>
      </c>
      <c r="BP23" s="703"/>
      <c r="BQ23" s="703"/>
      <c r="BR23" s="703"/>
      <c r="BS23" s="649" t="s">
        <v>133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c r="B24" s="638" t="s">
        <v>283</v>
      </c>
      <c r="C24" s="639"/>
      <c r="D24" s="639"/>
      <c r="E24" s="639"/>
      <c r="F24" s="639"/>
      <c r="G24" s="639"/>
      <c r="H24" s="639"/>
      <c r="I24" s="639"/>
      <c r="J24" s="639"/>
      <c r="K24" s="639"/>
      <c r="L24" s="639"/>
      <c r="M24" s="639"/>
      <c r="N24" s="639"/>
      <c r="O24" s="639"/>
      <c r="P24" s="639"/>
      <c r="Q24" s="640"/>
      <c r="R24" s="641">
        <v>746709</v>
      </c>
      <c r="S24" s="644"/>
      <c r="T24" s="644"/>
      <c r="U24" s="644"/>
      <c r="V24" s="644"/>
      <c r="W24" s="644"/>
      <c r="X24" s="644"/>
      <c r="Y24" s="645"/>
      <c r="Z24" s="703">
        <v>1.4</v>
      </c>
      <c r="AA24" s="703"/>
      <c r="AB24" s="703"/>
      <c r="AC24" s="703"/>
      <c r="AD24" s="704" t="s">
        <v>133</v>
      </c>
      <c r="AE24" s="704"/>
      <c r="AF24" s="704"/>
      <c r="AG24" s="704"/>
      <c r="AH24" s="704"/>
      <c r="AI24" s="704"/>
      <c r="AJ24" s="704"/>
      <c r="AK24" s="704"/>
      <c r="AL24" s="646" t="s">
        <v>133</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133</v>
      </c>
      <c r="BH24" s="644"/>
      <c r="BI24" s="644"/>
      <c r="BJ24" s="644"/>
      <c r="BK24" s="644"/>
      <c r="BL24" s="644"/>
      <c r="BM24" s="644"/>
      <c r="BN24" s="645"/>
      <c r="BO24" s="703" t="s">
        <v>133</v>
      </c>
      <c r="BP24" s="703"/>
      <c r="BQ24" s="703"/>
      <c r="BR24" s="703"/>
      <c r="BS24" s="649" t="s">
        <v>132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24879499</v>
      </c>
      <c r="CS24" s="707"/>
      <c r="CT24" s="707"/>
      <c r="CU24" s="707"/>
      <c r="CV24" s="707"/>
      <c r="CW24" s="707"/>
      <c r="CX24" s="707"/>
      <c r="CY24" s="753"/>
      <c r="CZ24" s="754">
        <v>48.7</v>
      </c>
      <c r="DA24" s="723"/>
      <c r="DB24" s="723"/>
      <c r="DC24" s="757"/>
      <c r="DD24" s="752">
        <v>17669060</v>
      </c>
      <c r="DE24" s="707"/>
      <c r="DF24" s="707"/>
      <c r="DG24" s="707"/>
      <c r="DH24" s="707"/>
      <c r="DI24" s="707"/>
      <c r="DJ24" s="707"/>
      <c r="DK24" s="753"/>
      <c r="DL24" s="752">
        <v>16100965</v>
      </c>
      <c r="DM24" s="707"/>
      <c r="DN24" s="707"/>
      <c r="DO24" s="707"/>
      <c r="DP24" s="707"/>
      <c r="DQ24" s="707"/>
      <c r="DR24" s="707"/>
      <c r="DS24" s="707"/>
      <c r="DT24" s="707"/>
      <c r="DU24" s="707"/>
      <c r="DV24" s="753"/>
      <c r="DW24" s="754">
        <v>57.6</v>
      </c>
      <c r="DX24" s="723"/>
      <c r="DY24" s="723"/>
      <c r="DZ24" s="723"/>
      <c r="EA24" s="723"/>
      <c r="EB24" s="723"/>
      <c r="EC24" s="755"/>
    </row>
    <row r="25" spans="2:133" ht="11.25" customHeight="1">
      <c r="B25" s="638" t="s">
        <v>286</v>
      </c>
      <c r="C25" s="639"/>
      <c r="D25" s="639"/>
      <c r="E25" s="639"/>
      <c r="F25" s="639"/>
      <c r="G25" s="639"/>
      <c r="H25" s="639"/>
      <c r="I25" s="639"/>
      <c r="J25" s="639"/>
      <c r="K25" s="639"/>
      <c r="L25" s="639"/>
      <c r="M25" s="639"/>
      <c r="N25" s="639"/>
      <c r="O25" s="639"/>
      <c r="P25" s="639"/>
      <c r="Q25" s="640"/>
      <c r="R25" s="641">
        <v>1702179</v>
      </c>
      <c r="S25" s="644"/>
      <c r="T25" s="644"/>
      <c r="U25" s="644"/>
      <c r="V25" s="644"/>
      <c r="W25" s="644"/>
      <c r="X25" s="644"/>
      <c r="Y25" s="645"/>
      <c r="Z25" s="703">
        <v>3.3</v>
      </c>
      <c r="AA25" s="703"/>
      <c r="AB25" s="703"/>
      <c r="AC25" s="703"/>
      <c r="AD25" s="704">
        <v>76132</v>
      </c>
      <c r="AE25" s="704"/>
      <c r="AF25" s="704"/>
      <c r="AG25" s="704"/>
      <c r="AH25" s="704"/>
      <c r="AI25" s="704"/>
      <c r="AJ25" s="704"/>
      <c r="AK25" s="704"/>
      <c r="AL25" s="646">
        <v>0.3</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238</v>
      </c>
      <c r="BH25" s="644"/>
      <c r="BI25" s="644"/>
      <c r="BJ25" s="644"/>
      <c r="BK25" s="644"/>
      <c r="BL25" s="644"/>
      <c r="BM25" s="644"/>
      <c r="BN25" s="645"/>
      <c r="BO25" s="703" t="s">
        <v>133</v>
      </c>
      <c r="BP25" s="703"/>
      <c r="BQ25" s="703"/>
      <c r="BR25" s="703"/>
      <c r="BS25" s="649" t="s">
        <v>133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8932951</v>
      </c>
      <c r="CS25" s="642"/>
      <c r="CT25" s="642"/>
      <c r="CU25" s="642"/>
      <c r="CV25" s="642"/>
      <c r="CW25" s="642"/>
      <c r="CX25" s="642"/>
      <c r="CY25" s="643"/>
      <c r="CZ25" s="646">
        <v>17.5</v>
      </c>
      <c r="DA25" s="675"/>
      <c r="DB25" s="675"/>
      <c r="DC25" s="676"/>
      <c r="DD25" s="649">
        <v>7855412</v>
      </c>
      <c r="DE25" s="642"/>
      <c r="DF25" s="642"/>
      <c r="DG25" s="642"/>
      <c r="DH25" s="642"/>
      <c r="DI25" s="642"/>
      <c r="DJ25" s="642"/>
      <c r="DK25" s="643"/>
      <c r="DL25" s="649">
        <v>7417871</v>
      </c>
      <c r="DM25" s="642"/>
      <c r="DN25" s="642"/>
      <c r="DO25" s="642"/>
      <c r="DP25" s="642"/>
      <c r="DQ25" s="642"/>
      <c r="DR25" s="642"/>
      <c r="DS25" s="642"/>
      <c r="DT25" s="642"/>
      <c r="DU25" s="642"/>
      <c r="DV25" s="643"/>
      <c r="DW25" s="646">
        <v>26.5</v>
      </c>
      <c r="DX25" s="675"/>
      <c r="DY25" s="675"/>
      <c r="DZ25" s="675"/>
      <c r="EA25" s="675"/>
      <c r="EB25" s="675"/>
      <c r="EC25" s="677"/>
    </row>
    <row r="26" spans="2:133" ht="11.25" customHeight="1">
      <c r="B26" s="638" t="s">
        <v>289</v>
      </c>
      <c r="C26" s="639"/>
      <c r="D26" s="639"/>
      <c r="E26" s="639"/>
      <c r="F26" s="639"/>
      <c r="G26" s="639"/>
      <c r="H26" s="639"/>
      <c r="I26" s="639"/>
      <c r="J26" s="639"/>
      <c r="K26" s="639"/>
      <c r="L26" s="639"/>
      <c r="M26" s="639"/>
      <c r="N26" s="639"/>
      <c r="O26" s="639"/>
      <c r="P26" s="639"/>
      <c r="Q26" s="640"/>
      <c r="R26" s="641">
        <v>279836</v>
      </c>
      <c r="S26" s="644"/>
      <c r="T26" s="644"/>
      <c r="U26" s="644"/>
      <c r="V26" s="644"/>
      <c r="W26" s="644"/>
      <c r="X26" s="644"/>
      <c r="Y26" s="645"/>
      <c r="Z26" s="703">
        <v>0.5</v>
      </c>
      <c r="AA26" s="703"/>
      <c r="AB26" s="703"/>
      <c r="AC26" s="703"/>
      <c r="AD26" s="704" t="s">
        <v>133</v>
      </c>
      <c r="AE26" s="704"/>
      <c r="AF26" s="704"/>
      <c r="AG26" s="704"/>
      <c r="AH26" s="704"/>
      <c r="AI26" s="704"/>
      <c r="AJ26" s="704"/>
      <c r="AK26" s="704"/>
      <c r="AL26" s="646" t="s">
        <v>238</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133</v>
      </c>
      <c r="BH26" s="644"/>
      <c r="BI26" s="644"/>
      <c r="BJ26" s="644"/>
      <c r="BK26" s="644"/>
      <c r="BL26" s="644"/>
      <c r="BM26" s="644"/>
      <c r="BN26" s="645"/>
      <c r="BO26" s="703" t="s">
        <v>133</v>
      </c>
      <c r="BP26" s="703"/>
      <c r="BQ26" s="703"/>
      <c r="BR26" s="703"/>
      <c r="BS26" s="649" t="s">
        <v>133</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5828676</v>
      </c>
      <c r="CS26" s="644"/>
      <c r="CT26" s="644"/>
      <c r="CU26" s="644"/>
      <c r="CV26" s="644"/>
      <c r="CW26" s="644"/>
      <c r="CX26" s="644"/>
      <c r="CY26" s="645"/>
      <c r="CZ26" s="646">
        <v>11.4</v>
      </c>
      <c r="DA26" s="675"/>
      <c r="DB26" s="675"/>
      <c r="DC26" s="676"/>
      <c r="DD26" s="649">
        <v>4957088</v>
      </c>
      <c r="DE26" s="644"/>
      <c r="DF26" s="644"/>
      <c r="DG26" s="644"/>
      <c r="DH26" s="644"/>
      <c r="DI26" s="644"/>
      <c r="DJ26" s="644"/>
      <c r="DK26" s="645"/>
      <c r="DL26" s="649" t="s">
        <v>133</v>
      </c>
      <c r="DM26" s="644"/>
      <c r="DN26" s="644"/>
      <c r="DO26" s="644"/>
      <c r="DP26" s="644"/>
      <c r="DQ26" s="644"/>
      <c r="DR26" s="644"/>
      <c r="DS26" s="644"/>
      <c r="DT26" s="644"/>
      <c r="DU26" s="644"/>
      <c r="DV26" s="645"/>
      <c r="DW26" s="646" t="s">
        <v>133</v>
      </c>
      <c r="DX26" s="675"/>
      <c r="DY26" s="675"/>
      <c r="DZ26" s="675"/>
      <c r="EA26" s="675"/>
      <c r="EB26" s="675"/>
      <c r="EC26" s="677"/>
    </row>
    <row r="27" spans="2:133" ht="11.25" customHeight="1">
      <c r="B27" s="638" t="s">
        <v>292</v>
      </c>
      <c r="C27" s="639"/>
      <c r="D27" s="639"/>
      <c r="E27" s="639"/>
      <c r="F27" s="639"/>
      <c r="G27" s="639"/>
      <c r="H27" s="639"/>
      <c r="I27" s="639"/>
      <c r="J27" s="639"/>
      <c r="K27" s="639"/>
      <c r="L27" s="639"/>
      <c r="M27" s="639"/>
      <c r="N27" s="639"/>
      <c r="O27" s="639"/>
      <c r="P27" s="639"/>
      <c r="Q27" s="640"/>
      <c r="R27" s="641">
        <v>7343837</v>
      </c>
      <c r="S27" s="644"/>
      <c r="T27" s="644"/>
      <c r="U27" s="644"/>
      <c r="V27" s="644"/>
      <c r="W27" s="644"/>
      <c r="X27" s="644"/>
      <c r="Y27" s="645"/>
      <c r="Z27" s="703">
        <v>14.2</v>
      </c>
      <c r="AA27" s="703"/>
      <c r="AB27" s="703"/>
      <c r="AC27" s="703"/>
      <c r="AD27" s="704" t="s">
        <v>132</v>
      </c>
      <c r="AE27" s="704"/>
      <c r="AF27" s="704"/>
      <c r="AG27" s="704"/>
      <c r="AH27" s="704"/>
      <c r="AI27" s="704"/>
      <c r="AJ27" s="704"/>
      <c r="AK27" s="704"/>
      <c r="AL27" s="646" t="s">
        <v>133</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16087577</v>
      </c>
      <c r="BH27" s="644"/>
      <c r="BI27" s="644"/>
      <c r="BJ27" s="644"/>
      <c r="BK27" s="644"/>
      <c r="BL27" s="644"/>
      <c r="BM27" s="644"/>
      <c r="BN27" s="645"/>
      <c r="BO27" s="703">
        <v>100</v>
      </c>
      <c r="BP27" s="703"/>
      <c r="BQ27" s="703"/>
      <c r="BR27" s="703"/>
      <c r="BS27" s="649">
        <v>133904</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8963432</v>
      </c>
      <c r="CS27" s="642"/>
      <c r="CT27" s="642"/>
      <c r="CU27" s="642"/>
      <c r="CV27" s="642"/>
      <c r="CW27" s="642"/>
      <c r="CX27" s="642"/>
      <c r="CY27" s="643"/>
      <c r="CZ27" s="646">
        <v>17.600000000000001</v>
      </c>
      <c r="DA27" s="675"/>
      <c r="DB27" s="675"/>
      <c r="DC27" s="676"/>
      <c r="DD27" s="649">
        <v>3121969</v>
      </c>
      <c r="DE27" s="642"/>
      <c r="DF27" s="642"/>
      <c r="DG27" s="642"/>
      <c r="DH27" s="642"/>
      <c r="DI27" s="642"/>
      <c r="DJ27" s="642"/>
      <c r="DK27" s="643"/>
      <c r="DL27" s="649">
        <v>3117220</v>
      </c>
      <c r="DM27" s="642"/>
      <c r="DN27" s="642"/>
      <c r="DO27" s="642"/>
      <c r="DP27" s="642"/>
      <c r="DQ27" s="642"/>
      <c r="DR27" s="642"/>
      <c r="DS27" s="642"/>
      <c r="DT27" s="642"/>
      <c r="DU27" s="642"/>
      <c r="DV27" s="643"/>
      <c r="DW27" s="646">
        <v>11.2</v>
      </c>
      <c r="DX27" s="675"/>
      <c r="DY27" s="675"/>
      <c r="DZ27" s="675"/>
      <c r="EA27" s="675"/>
      <c r="EB27" s="675"/>
      <c r="EC27" s="677"/>
    </row>
    <row r="28" spans="2:133" ht="11.25" customHeight="1">
      <c r="B28" s="746" t="s">
        <v>295</v>
      </c>
      <c r="C28" s="747"/>
      <c r="D28" s="747"/>
      <c r="E28" s="747"/>
      <c r="F28" s="747"/>
      <c r="G28" s="747"/>
      <c r="H28" s="747"/>
      <c r="I28" s="747"/>
      <c r="J28" s="747"/>
      <c r="K28" s="747"/>
      <c r="L28" s="747"/>
      <c r="M28" s="747"/>
      <c r="N28" s="747"/>
      <c r="O28" s="747"/>
      <c r="P28" s="747"/>
      <c r="Q28" s="748"/>
      <c r="R28" s="641" t="s">
        <v>238</v>
      </c>
      <c r="S28" s="644"/>
      <c r="T28" s="644"/>
      <c r="U28" s="644"/>
      <c r="V28" s="644"/>
      <c r="W28" s="644"/>
      <c r="X28" s="644"/>
      <c r="Y28" s="645"/>
      <c r="Z28" s="703" t="s">
        <v>133</v>
      </c>
      <c r="AA28" s="703"/>
      <c r="AB28" s="703"/>
      <c r="AC28" s="703"/>
      <c r="AD28" s="704" t="s">
        <v>133</v>
      </c>
      <c r="AE28" s="704"/>
      <c r="AF28" s="704"/>
      <c r="AG28" s="704"/>
      <c r="AH28" s="704"/>
      <c r="AI28" s="704"/>
      <c r="AJ28" s="704"/>
      <c r="AK28" s="704"/>
      <c r="AL28" s="646" t="s">
        <v>133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6983116</v>
      </c>
      <c r="CS28" s="644"/>
      <c r="CT28" s="644"/>
      <c r="CU28" s="644"/>
      <c r="CV28" s="644"/>
      <c r="CW28" s="644"/>
      <c r="CX28" s="644"/>
      <c r="CY28" s="645"/>
      <c r="CZ28" s="646">
        <v>13.7</v>
      </c>
      <c r="DA28" s="675"/>
      <c r="DB28" s="675"/>
      <c r="DC28" s="676"/>
      <c r="DD28" s="649">
        <v>6691679</v>
      </c>
      <c r="DE28" s="644"/>
      <c r="DF28" s="644"/>
      <c r="DG28" s="644"/>
      <c r="DH28" s="644"/>
      <c r="DI28" s="644"/>
      <c r="DJ28" s="644"/>
      <c r="DK28" s="645"/>
      <c r="DL28" s="649">
        <v>5565874</v>
      </c>
      <c r="DM28" s="644"/>
      <c r="DN28" s="644"/>
      <c r="DO28" s="644"/>
      <c r="DP28" s="644"/>
      <c r="DQ28" s="644"/>
      <c r="DR28" s="644"/>
      <c r="DS28" s="644"/>
      <c r="DT28" s="644"/>
      <c r="DU28" s="644"/>
      <c r="DV28" s="645"/>
      <c r="DW28" s="646">
        <v>19.899999999999999</v>
      </c>
      <c r="DX28" s="675"/>
      <c r="DY28" s="675"/>
      <c r="DZ28" s="675"/>
      <c r="EA28" s="675"/>
      <c r="EB28" s="675"/>
      <c r="EC28" s="677"/>
    </row>
    <row r="29" spans="2:133" ht="11.25" customHeight="1">
      <c r="B29" s="638" t="s">
        <v>297</v>
      </c>
      <c r="C29" s="639"/>
      <c r="D29" s="639"/>
      <c r="E29" s="639"/>
      <c r="F29" s="639"/>
      <c r="G29" s="639"/>
      <c r="H29" s="639"/>
      <c r="I29" s="639"/>
      <c r="J29" s="639"/>
      <c r="K29" s="639"/>
      <c r="L29" s="639"/>
      <c r="M29" s="639"/>
      <c r="N29" s="639"/>
      <c r="O29" s="639"/>
      <c r="P29" s="639"/>
      <c r="Q29" s="640"/>
      <c r="R29" s="641">
        <v>2920403</v>
      </c>
      <c r="S29" s="644"/>
      <c r="T29" s="644"/>
      <c r="U29" s="644"/>
      <c r="V29" s="644"/>
      <c r="W29" s="644"/>
      <c r="X29" s="644"/>
      <c r="Y29" s="645"/>
      <c r="Z29" s="703">
        <v>5.6</v>
      </c>
      <c r="AA29" s="703"/>
      <c r="AB29" s="703"/>
      <c r="AC29" s="703"/>
      <c r="AD29" s="704" t="s">
        <v>133</v>
      </c>
      <c r="AE29" s="704"/>
      <c r="AF29" s="704"/>
      <c r="AG29" s="704"/>
      <c r="AH29" s="704"/>
      <c r="AI29" s="704"/>
      <c r="AJ29" s="704"/>
      <c r="AK29" s="704"/>
      <c r="AL29" s="646" t="s">
        <v>133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6981655</v>
      </c>
      <c r="CS29" s="642"/>
      <c r="CT29" s="642"/>
      <c r="CU29" s="642"/>
      <c r="CV29" s="642"/>
      <c r="CW29" s="642"/>
      <c r="CX29" s="642"/>
      <c r="CY29" s="643"/>
      <c r="CZ29" s="646">
        <v>13.7</v>
      </c>
      <c r="DA29" s="675"/>
      <c r="DB29" s="675"/>
      <c r="DC29" s="676"/>
      <c r="DD29" s="649">
        <v>6690218</v>
      </c>
      <c r="DE29" s="642"/>
      <c r="DF29" s="642"/>
      <c r="DG29" s="642"/>
      <c r="DH29" s="642"/>
      <c r="DI29" s="642"/>
      <c r="DJ29" s="642"/>
      <c r="DK29" s="643"/>
      <c r="DL29" s="649">
        <v>5564413</v>
      </c>
      <c r="DM29" s="642"/>
      <c r="DN29" s="642"/>
      <c r="DO29" s="642"/>
      <c r="DP29" s="642"/>
      <c r="DQ29" s="642"/>
      <c r="DR29" s="642"/>
      <c r="DS29" s="642"/>
      <c r="DT29" s="642"/>
      <c r="DU29" s="642"/>
      <c r="DV29" s="643"/>
      <c r="DW29" s="646">
        <v>19.899999999999999</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527212</v>
      </c>
      <c r="S30" s="644"/>
      <c r="T30" s="644"/>
      <c r="U30" s="644"/>
      <c r="V30" s="644"/>
      <c r="W30" s="644"/>
      <c r="X30" s="644"/>
      <c r="Y30" s="645"/>
      <c r="Z30" s="703">
        <v>1</v>
      </c>
      <c r="AA30" s="703"/>
      <c r="AB30" s="703"/>
      <c r="AC30" s="703"/>
      <c r="AD30" s="704">
        <v>43916</v>
      </c>
      <c r="AE30" s="704"/>
      <c r="AF30" s="704"/>
      <c r="AG30" s="704"/>
      <c r="AH30" s="704"/>
      <c r="AI30" s="704"/>
      <c r="AJ30" s="704"/>
      <c r="AK30" s="704"/>
      <c r="AL30" s="646">
        <v>0.2</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99.5</v>
      </c>
      <c r="BH30" s="722"/>
      <c r="BI30" s="722"/>
      <c r="BJ30" s="722"/>
      <c r="BK30" s="722"/>
      <c r="BL30" s="722"/>
      <c r="BM30" s="723">
        <v>98.4</v>
      </c>
      <c r="BN30" s="722"/>
      <c r="BO30" s="722"/>
      <c r="BP30" s="722"/>
      <c r="BQ30" s="724"/>
      <c r="BR30" s="721">
        <v>99.4</v>
      </c>
      <c r="BS30" s="722"/>
      <c r="BT30" s="722"/>
      <c r="BU30" s="722"/>
      <c r="BV30" s="722"/>
      <c r="BW30" s="722"/>
      <c r="BX30" s="723">
        <v>98.1</v>
      </c>
      <c r="BY30" s="722"/>
      <c r="BZ30" s="722"/>
      <c r="CA30" s="722"/>
      <c r="CB30" s="724"/>
      <c r="CD30" s="727"/>
      <c r="CE30" s="728"/>
      <c r="CF30" s="685" t="s">
        <v>304</v>
      </c>
      <c r="CG30" s="682"/>
      <c r="CH30" s="682"/>
      <c r="CI30" s="682"/>
      <c r="CJ30" s="682"/>
      <c r="CK30" s="682"/>
      <c r="CL30" s="682"/>
      <c r="CM30" s="682"/>
      <c r="CN30" s="682"/>
      <c r="CO30" s="682"/>
      <c r="CP30" s="682"/>
      <c r="CQ30" s="683"/>
      <c r="CR30" s="641">
        <v>6540913</v>
      </c>
      <c r="CS30" s="644"/>
      <c r="CT30" s="644"/>
      <c r="CU30" s="644"/>
      <c r="CV30" s="644"/>
      <c r="CW30" s="644"/>
      <c r="CX30" s="644"/>
      <c r="CY30" s="645"/>
      <c r="CZ30" s="646">
        <v>12.8</v>
      </c>
      <c r="DA30" s="675"/>
      <c r="DB30" s="675"/>
      <c r="DC30" s="676"/>
      <c r="DD30" s="649">
        <v>6255584</v>
      </c>
      <c r="DE30" s="644"/>
      <c r="DF30" s="644"/>
      <c r="DG30" s="644"/>
      <c r="DH30" s="644"/>
      <c r="DI30" s="644"/>
      <c r="DJ30" s="644"/>
      <c r="DK30" s="645"/>
      <c r="DL30" s="649">
        <v>5132554</v>
      </c>
      <c r="DM30" s="644"/>
      <c r="DN30" s="644"/>
      <c r="DO30" s="644"/>
      <c r="DP30" s="644"/>
      <c r="DQ30" s="644"/>
      <c r="DR30" s="644"/>
      <c r="DS30" s="644"/>
      <c r="DT30" s="644"/>
      <c r="DU30" s="644"/>
      <c r="DV30" s="645"/>
      <c r="DW30" s="646">
        <v>18.399999999999999</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28792</v>
      </c>
      <c r="S31" s="644"/>
      <c r="T31" s="644"/>
      <c r="U31" s="644"/>
      <c r="V31" s="644"/>
      <c r="W31" s="644"/>
      <c r="X31" s="644"/>
      <c r="Y31" s="645"/>
      <c r="Z31" s="703">
        <v>0.1</v>
      </c>
      <c r="AA31" s="703"/>
      <c r="AB31" s="703"/>
      <c r="AC31" s="703"/>
      <c r="AD31" s="704" t="s">
        <v>133</v>
      </c>
      <c r="AE31" s="704"/>
      <c r="AF31" s="704"/>
      <c r="AG31" s="704"/>
      <c r="AH31" s="704"/>
      <c r="AI31" s="704"/>
      <c r="AJ31" s="704"/>
      <c r="AK31" s="704"/>
      <c r="AL31" s="646" t="s">
        <v>133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99.4</v>
      </c>
      <c r="BH31" s="642"/>
      <c r="BI31" s="642"/>
      <c r="BJ31" s="642"/>
      <c r="BK31" s="642"/>
      <c r="BL31" s="642"/>
      <c r="BM31" s="647">
        <v>98.4</v>
      </c>
      <c r="BN31" s="720"/>
      <c r="BO31" s="720"/>
      <c r="BP31" s="720"/>
      <c r="BQ31" s="681"/>
      <c r="BR31" s="719">
        <v>99.3</v>
      </c>
      <c r="BS31" s="642"/>
      <c r="BT31" s="642"/>
      <c r="BU31" s="642"/>
      <c r="BV31" s="642"/>
      <c r="BW31" s="642"/>
      <c r="BX31" s="647">
        <v>98.1</v>
      </c>
      <c r="BY31" s="720"/>
      <c r="BZ31" s="720"/>
      <c r="CA31" s="720"/>
      <c r="CB31" s="681"/>
      <c r="CD31" s="727"/>
      <c r="CE31" s="728"/>
      <c r="CF31" s="685" t="s">
        <v>308</v>
      </c>
      <c r="CG31" s="682"/>
      <c r="CH31" s="682"/>
      <c r="CI31" s="682"/>
      <c r="CJ31" s="682"/>
      <c r="CK31" s="682"/>
      <c r="CL31" s="682"/>
      <c r="CM31" s="682"/>
      <c r="CN31" s="682"/>
      <c r="CO31" s="682"/>
      <c r="CP31" s="682"/>
      <c r="CQ31" s="683"/>
      <c r="CR31" s="641">
        <v>440742</v>
      </c>
      <c r="CS31" s="642"/>
      <c r="CT31" s="642"/>
      <c r="CU31" s="642"/>
      <c r="CV31" s="642"/>
      <c r="CW31" s="642"/>
      <c r="CX31" s="642"/>
      <c r="CY31" s="643"/>
      <c r="CZ31" s="646">
        <v>0.9</v>
      </c>
      <c r="DA31" s="675"/>
      <c r="DB31" s="675"/>
      <c r="DC31" s="676"/>
      <c r="DD31" s="649">
        <v>434634</v>
      </c>
      <c r="DE31" s="642"/>
      <c r="DF31" s="642"/>
      <c r="DG31" s="642"/>
      <c r="DH31" s="642"/>
      <c r="DI31" s="642"/>
      <c r="DJ31" s="642"/>
      <c r="DK31" s="643"/>
      <c r="DL31" s="649">
        <v>431859</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1630734</v>
      </c>
      <c r="S32" s="644"/>
      <c r="T32" s="644"/>
      <c r="U32" s="644"/>
      <c r="V32" s="644"/>
      <c r="W32" s="644"/>
      <c r="X32" s="644"/>
      <c r="Y32" s="645"/>
      <c r="Z32" s="703">
        <v>3.2</v>
      </c>
      <c r="AA32" s="703"/>
      <c r="AB32" s="703"/>
      <c r="AC32" s="703"/>
      <c r="AD32" s="704" t="s">
        <v>133</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99.5</v>
      </c>
      <c r="BH32" s="657"/>
      <c r="BI32" s="657"/>
      <c r="BJ32" s="657"/>
      <c r="BK32" s="657"/>
      <c r="BL32" s="657"/>
      <c r="BM32" s="701">
        <v>98.3</v>
      </c>
      <c r="BN32" s="657"/>
      <c r="BO32" s="657"/>
      <c r="BP32" s="657"/>
      <c r="BQ32" s="694"/>
      <c r="BR32" s="718">
        <v>99.5</v>
      </c>
      <c r="BS32" s="657"/>
      <c r="BT32" s="657"/>
      <c r="BU32" s="657"/>
      <c r="BV32" s="657"/>
      <c r="BW32" s="657"/>
      <c r="BX32" s="701">
        <v>98</v>
      </c>
      <c r="BY32" s="657"/>
      <c r="BZ32" s="657"/>
      <c r="CA32" s="657"/>
      <c r="CB32" s="694"/>
      <c r="CD32" s="729"/>
      <c r="CE32" s="730"/>
      <c r="CF32" s="685" t="s">
        <v>311</v>
      </c>
      <c r="CG32" s="682"/>
      <c r="CH32" s="682"/>
      <c r="CI32" s="682"/>
      <c r="CJ32" s="682"/>
      <c r="CK32" s="682"/>
      <c r="CL32" s="682"/>
      <c r="CM32" s="682"/>
      <c r="CN32" s="682"/>
      <c r="CO32" s="682"/>
      <c r="CP32" s="682"/>
      <c r="CQ32" s="683"/>
      <c r="CR32" s="641">
        <v>1461</v>
      </c>
      <c r="CS32" s="644"/>
      <c r="CT32" s="644"/>
      <c r="CU32" s="644"/>
      <c r="CV32" s="644"/>
      <c r="CW32" s="644"/>
      <c r="CX32" s="644"/>
      <c r="CY32" s="645"/>
      <c r="CZ32" s="646">
        <v>0</v>
      </c>
      <c r="DA32" s="675"/>
      <c r="DB32" s="675"/>
      <c r="DC32" s="676"/>
      <c r="DD32" s="649">
        <v>1461</v>
      </c>
      <c r="DE32" s="644"/>
      <c r="DF32" s="644"/>
      <c r="DG32" s="644"/>
      <c r="DH32" s="644"/>
      <c r="DI32" s="644"/>
      <c r="DJ32" s="644"/>
      <c r="DK32" s="645"/>
      <c r="DL32" s="649">
        <v>1461</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312782</v>
      </c>
      <c r="S33" s="644"/>
      <c r="T33" s="644"/>
      <c r="U33" s="644"/>
      <c r="V33" s="644"/>
      <c r="W33" s="644"/>
      <c r="X33" s="644"/>
      <c r="Y33" s="645"/>
      <c r="Z33" s="703">
        <v>0.6</v>
      </c>
      <c r="AA33" s="703"/>
      <c r="AB33" s="703"/>
      <c r="AC33" s="703"/>
      <c r="AD33" s="704" t="s">
        <v>133</v>
      </c>
      <c r="AE33" s="704"/>
      <c r="AF33" s="704"/>
      <c r="AG33" s="704"/>
      <c r="AH33" s="704"/>
      <c r="AI33" s="704"/>
      <c r="AJ33" s="704"/>
      <c r="AK33" s="704"/>
      <c r="AL33" s="646" t="s">
        <v>133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15471940</v>
      </c>
      <c r="CS33" s="642"/>
      <c r="CT33" s="642"/>
      <c r="CU33" s="642"/>
      <c r="CV33" s="642"/>
      <c r="CW33" s="642"/>
      <c r="CX33" s="642"/>
      <c r="CY33" s="643"/>
      <c r="CZ33" s="646">
        <v>30.3</v>
      </c>
      <c r="DA33" s="675"/>
      <c r="DB33" s="675"/>
      <c r="DC33" s="676"/>
      <c r="DD33" s="649">
        <v>11925233</v>
      </c>
      <c r="DE33" s="642"/>
      <c r="DF33" s="642"/>
      <c r="DG33" s="642"/>
      <c r="DH33" s="642"/>
      <c r="DI33" s="642"/>
      <c r="DJ33" s="642"/>
      <c r="DK33" s="643"/>
      <c r="DL33" s="649">
        <v>10370530</v>
      </c>
      <c r="DM33" s="642"/>
      <c r="DN33" s="642"/>
      <c r="DO33" s="642"/>
      <c r="DP33" s="642"/>
      <c r="DQ33" s="642"/>
      <c r="DR33" s="642"/>
      <c r="DS33" s="642"/>
      <c r="DT33" s="642"/>
      <c r="DU33" s="642"/>
      <c r="DV33" s="643"/>
      <c r="DW33" s="646">
        <v>37.1</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1242952</v>
      </c>
      <c r="S34" s="644"/>
      <c r="T34" s="644"/>
      <c r="U34" s="644"/>
      <c r="V34" s="644"/>
      <c r="W34" s="644"/>
      <c r="X34" s="644"/>
      <c r="Y34" s="645"/>
      <c r="Z34" s="703">
        <v>2.4</v>
      </c>
      <c r="AA34" s="703"/>
      <c r="AB34" s="703"/>
      <c r="AC34" s="703"/>
      <c r="AD34" s="704">
        <v>11507</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7147258</v>
      </c>
      <c r="CS34" s="644"/>
      <c r="CT34" s="644"/>
      <c r="CU34" s="644"/>
      <c r="CV34" s="644"/>
      <c r="CW34" s="644"/>
      <c r="CX34" s="644"/>
      <c r="CY34" s="645"/>
      <c r="CZ34" s="646">
        <v>14</v>
      </c>
      <c r="DA34" s="675"/>
      <c r="DB34" s="675"/>
      <c r="DC34" s="676"/>
      <c r="DD34" s="649">
        <v>5326480</v>
      </c>
      <c r="DE34" s="644"/>
      <c r="DF34" s="644"/>
      <c r="DG34" s="644"/>
      <c r="DH34" s="644"/>
      <c r="DI34" s="644"/>
      <c r="DJ34" s="644"/>
      <c r="DK34" s="645"/>
      <c r="DL34" s="649">
        <v>4794689</v>
      </c>
      <c r="DM34" s="644"/>
      <c r="DN34" s="644"/>
      <c r="DO34" s="644"/>
      <c r="DP34" s="644"/>
      <c r="DQ34" s="644"/>
      <c r="DR34" s="644"/>
      <c r="DS34" s="644"/>
      <c r="DT34" s="644"/>
      <c r="DU34" s="644"/>
      <c r="DV34" s="645"/>
      <c r="DW34" s="646">
        <v>17.2</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7173429</v>
      </c>
      <c r="S35" s="644"/>
      <c r="T35" s="644"/>
      <c r="U35" s="644"/>
      <c r="V35" s="644"/>
      <c r="W35" s="644"/>
      <c r="X35" s="644"/>
      <c r="Y35" s="645"/>
      <c r="Z35" s="703">
        <v>13.9</v>
      </c>
      <c r="AA35" s="703"/>
      <c r="AB35" s="703"/>
      <c r="AC35" s="703"/>
      <c r="AD35" s="704" t="s">
        <v>133</v>
      </c>
      <c r="AE35" s="704"/>
      <c r="AF35" s="704"/>
      <c r="AG35" s="704"/>
      <c r="AH35" s="704"/>
      <c r="AI35" s="704"/>
      <c r="AJ35" s="704"/>
      <c r="AK35" s="704"/>
      <c r="AL35" s="646" t="s">
        <v>133</v>
      </c>
      <c r="AM35" s="647"/>
      <c r="AN35" s="647"/>
      <c r="AO35" s="705"/>
      <c r="AP35" s="214"/>
      <c r="AQ35" s="709" t="s">
        <v>319</v>
      </c>
      <c r="AR35" s="710"/>
      <c r="AS35" s="710"/>
      <c r="AT35" s="710"/>
      <c r="AU35" s="710"/>
      <c r="AV35" s="710"/>
      <c r="AW35" s="710"/>
      <c r="AX35" s="710"/>
      <c r="AY35" s="711"/>
      <c r="AZ35" s="706">
        <v>5334155</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479884</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498930</v>
      </c>
      <c r="CS35" s="642"/>
      <c r="CT35" s="642"/>
      <c r="CU35" s="642"/>
      <c r="CV35" s="642"/>
      <c r="CW35" s="642"/>
      <c r="CX35" s="642"/>
      <c r="CY35" s="643"/>
      <c r="CZ35" s="646">
        <v>1</v>
      </c>
      <c r="DA35" s="675"/>
      <c r="DB35" s="675"/>
      <c r="DC35" s="676"/>
      <c r="DD35" s="649">
        <v>375656</v>
      </c>
      <c r="DE35" s="642"/>
      <c r="DF35" s="642"/>
      <c r="DG35" s="642"/>
      <c r="DH35" s="642"/>
      <c r="DI35" s="642"/>
      <c r="DJ35" s="642"/>
      <c r="DK35" s="643"/>
      <c r="DL35" s="649">
        <v>315117</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133</v>
      </c>
      <c r="S36" s="644"/>
      <c r="T36" s="644"/>
      <c r="U36" s="644"/>
      <c r="V36" s="644"/>
      <c r="W36" s="644"/>
      <c r="X36" s="644"/>
      <c r="Y36" s="645"/>
      <c r="Z36" s="703" t="s">
        <v>133</v>
      </c>
      <c r="AA36" s="703"/>
      <c r="AB36" s="703"/>
      <c r="AC36" s="703"/>
      <c r="AD36" s="704" t="s">
        <v>133</v>
      </c>
      <c r="AE36" s="704"/>
      <c r="AF36" s="704"/>
      <c r="AG36" s="704"/>
      <c r="AH36" s="704"/>
      <c r="AI36" s="704"/>
      <c r="AJ36" s="704"/>
      <c r="AK36" s="704"/>
      <c r="AL36" s="646" t="s">
        <v>133</v>
      </c>
      <c r="AM36" s="647"/>
      <c r="AN36" s="647"/>
      <c r="AO36" s="705"/>
      <c r="AQ36" s="678" t="s">
        <v>323</v>
      </c>
      <c r="AR36" s="679"/>
      <c r="AS36" s="679"/>
      <c r="AT36" s="679"/>
      <c r="AU36" s="679"/>
      <c r="AV36" s="679"/>
      <c r="AW36" s="679"/>
      <c r="AX36" s="679"/>
      <c r="AY36" s="680"/>
      <c r="AZ36" s="641">
        <v>1520115</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444693</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1798670</v>
      </c>
      <c r="CS36" s="644"/>
      <c r="CT36" s="644"/>
      <c r="CU36" s="644"/>
      <c r="CV36" s="644"/>
      <c r="CW36" s="644"/>
      <c r="CX36" s="644"/>
      <c r="CY36" s="645"/>
      <c r="CZ36" s="646">
        <v>3.5</v>
      </c>
      <c r="DA36" s="675"/>
      <c r="DB36" s="675"/>
      <c r="DC36" s="676"/>
      <c r="DD36" s="649">
        <v>1439184</v>
      </c>
      <c r="DE36" s="644"/>
      <c r="DF36" s="644"/>
      <c r="DG36" s="644"/>
      <c r="DH36" s="644"/>
      <c r="DI36" s="644"/>
      <c r="DJ36" s="644"/>
      <c r="DK36" s="645"/>
      <c r="DL36" s="649">
        <v>987938</v>
      </c>
      <c r="DM36" s="644"/>
      <c r="DN36" s="644"/>
      <c r="DO36" s="644"/>
      <c r="DP36" s="644"/>
      <c r="DQ36" s="644"/>
      <c r="DR36" s="644"/>
      <c r="DS36" s="644"/>
      <c r="DT36" s="644"/>
      <c r="DU36" s="644"/>
      <c r="DV36" s="645"/>
      <c r="DW36" s="646">
        <v>3.5</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1675129</v>
      </c>
      <c r="S37" s="644"/>
      <c r="T37" s="644"/>
      <c r="U37" s="644"/>
      <c r="V37" s="644"/>
      <c r="W37" s="644"/>
      <c r="X37" s="644"/>
      <c r="Y37" s="645"/>
      <c r="Z37" s="703">
        <v>3.2</v>
      </c>
      <c r="AA37" s="703"/>
      <c r="AB37" s="703"/>
      <c r="AC37" s="703"/>
      <c r="AD37" s="704" t="s">
        <v>133</v>
      </c>
      <c r="AE37" s="704"/>
      <c r="AF37" s="704"/>
      <c r="AG37" s="704"/>
      <c r="AH37" s="704"/>
      <c r="AI37" s="704"/>
      <c r="AJ37" s="704"/>
      <c r="AK37" s="704"/>
      <c r="AL37" s="646" t="s">
        <v>133</v>
      </c>
      <c r="AM37" s="647"/>
      <c r="AN37" s="647"/>
      <c r="AO37" s="705"/>
      <c r="AQ37" s="678" t="s">
        <v>327</v>
      </c>
      <c r="AR37" s="679"/>
      <c r="AS37" s="679"/>
      <c r="AT37" s="679"/>
      <c r="AU37" s="679"/>
      <c r="AV37" s="679"/>
      <c r="AW37" s="679"/>
      <c r="AX37" s="679"/>
      <c r="AY37" s="680"/>
      <c r="AZ37" s="641">
        <v>116845</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15936</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9167</v>
      </c>
      <c r="CS37" s="642"/>
      <c r="CT37" s="642"/>
      <c r="CU37" s="642"/>
      <c r="CV37" s="642"/>
      <c r="CW37" s="642"/>
      <c r="CX37" s="642"/>
      <c r="CY37" s="643"/>
      <c r="CZ37" s="646">
        <v>0</v>
      </c>
      <c r="DA37" s="675"/>
      <c r="DB37" s="675"/>
      <c r="DC37" s="676"/>
      <c r="DD37" s="649">
        <v>9167</v>
      </c>
      <c r="DE37" s="642"/>
      <c r="DF37" s="642"/>
      <c r="DG37" s="642"/>
      <c r="DH37" s="642"/>
      <c r="DI37" s="642"/>
      <c r="DJ37" s="642"/>
      <c r="DK37" s="643"/>
      <c r="DL37" s="649">
        <v>6676</v>
      </c>
      <c r="DM37" s="642"/>
      <c r="DN37" s="642"/>
      <c r="DO37" s="642"/>
      <c r="DP37" s="642"/>
      <c r="DQ37" s="642"/>
      <c r="DR37" s="642"/>
      <c r="DS37" s="642"/>
      <c r="DT37" s="642"/>
      <c r="DU37" s="642"/>
      <c r="DV37" s="643"/>
      <c r="DW37" s="646">
        <v>0</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51737258</v>
      </c>
      <c r="S38" s="693"/>
      <c r="T38" s="693"/>
      <c r="U38" s="693"/>
      <c r="V38" s="693"/>
      <c r="W38" s="693"/>
      <c r="X38" s="693"/>
      <c r="Y38" s="698"/>
      <c r="Z38" s="699">
        <v>100</v>
      </c>
      <c r="AA38" s="699"/>
      <c r="AB38" s="699"/>
      <c r="AC38" s="699"/>
      <c r="AD38" s="700">
        <v>26273358</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62725</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25436</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5217310</v>
      </c>
      <c r="CS38" s="644"/>
      <c r="CT38" s="644"/>
      <c r="CU38" s="644"/>
      <c r="CV38" s="644"/>
      <c r="CW38" s="644"/>
      <c r="CX38" s="644"/>
      <c r="CY38" s="645"/>
      <c r="CZ38" s="646">
        <v>10.199999999999999</v>
      </c>
      <c r="DA38" s="675"/>
      <c r="DB38" s="675"/>
      <c r="DC38" s="676"/>
      <c r="DD38" s="649">
        <v>4581972</v>
      </c>
      <c r="DE38" s="644"/>
      <c r="DF38" s="644"/>
      <c r="DG38" s="644"/>
      <c r="DH38" s="644"/>
      <c r="DI38" s="644"/>
      <c r="DJ38" s="644"/>
      <c r="DK38" s="645"/>
      <c r="DL38" s="649">
        <v>4272786</v>
      </c>
      <c r="DM38" s="644"/>
      <c r="DN38" s="644"/>
      <c r="DO38" s="644"/>
      <c r="DP38" s="644"/>
      <c r="DQ38" s="644"/>
      <c r="DR38" s="644"/>
      <c r="DS38" s="644"/>
      <c r="DT38" s="644"/>
      <c r="DU38" s="644"/>
      <c r="DV38" s="645"/>
      <c r="DW38" s="646">
        <v>15.3</v>
      </c>
      <c r="DX38" s="675"/>
      <c r="DY38" s="675"/>
      <c r="DZ38" s="675"/>
      <c r="EA38" s="675"/>
      <c r="EB38" s="675"/>
      <c r="EC38" s="677"/>
    </row>
    <row r="39" spans="2:133" ht="11.25" customHeight="1">
      <c r="AQ39" s="678" t="s">
        <v>334</v>
      </c>
      <c r="AR39" s="679"/>
      <c r="AS39" s="679"/>
      <c r="AT39" s="679"/>
      <c r="AU39" s="679"/>
      <c r="AV39" s="679"/>
      <c r="AW39" s="679"/>
      <c r="AX39" s="679"/>
      <c r="AY39" s="680"/>
      <c r="AZ39" s="641" t="s">
        <v>133</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102</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310532</v>
      </c>
      <c r="CS39" s="642"/>
      <c r="CT39" s="642"/>
      <c r="CU39" s="642"/>
      <c r="CV39" s="642"/>
      <c r="CW39" s="642"/>
      <c r="CX39" s="642"/>
      <c r="CY39" s="643"/>
      <c r="CZ39" s="646">
        <v>0.6</v>
      </c>
      <c r="DA39" s="675"/>
      <c r="DB39" s="675"/>
      <c r="DC39" s="676"/>
      <c r="DD39" s="649">
        <v>201941</v>
      </c>
      <c r="DE39" s="642"/>
      <c r="DF39" s="642"/>
      <c r="DG39" s="642"/>
      <c r="DH39" s="642"/>
      <c r="DI39" s="642"/>
      <c r="DJ39" s="642"/>
      <c r="DK39" s="643"/>
      <c r="DL39" s="649" t="s">
        <v>133</v>
      </c>
      <c r="DM39" s="642"/>
      <c r="DN39" s="642"/>
      <c r="DO39" s="642"/>
      <c r="DP39" s="642"/>
      <c r="DQ39" s="642"/>
      <c r="DR39" s="642"/>
      <c r="DS39" s="642"/>
      <c r="DT39" s="642"/>
      <c r="DU39" s="642"/>
      <c r="DV39" s="643"/>
      <c r="DW39" s="646" t="s">
        <v>133</v>
      </c>
      <c r="DX39" s="675"/>
      <c r="DY39" s="675"/>
      <c r="DZ39" s="675"/>
      <c r="EA39" s="675"/>
      <c r="EB39" s="675"/>
      <c r="EC39" s="677"/>
    </row>
    <row r="40" spans="2:133" ht="11.25" customHeight="1">
      <c r="AQ40" s="678" t="s">
        <v>338</v>
      </c>
      <c r="AR40" s="679"/>
      <c r="AS40" s="679"/>
      <c r="AT40" s="679"/>
      <c r="AU40" s="679"/>
      <c r="AV40" s="679"/>
      <c r="AW40" s="679"/>
      <c r="AX40" s="679"/>
      <c r="AY40" s="680"/>
      <c r="AZ40" s="641">
        <v>816973</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97</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499240</v>
      </c>
      <c r="CS40" s="644"/>
      <c r="CT40" s="644"/>
      <c r="CU40" s="644"/>
      <c r="CV40" s="644"/>
      <c r="CW40" s="644"/>
      <c r="CX40" s="644"/>
      <c r="CY40" s="645"/>
      <c r="CZ40" s="646">
        <v>1</v>
      </c>
      <c r="DA40" s="675"/>
      <c r="DB40" s="675"/>
      <c r="DC40" s="676"/>
      <c r="DD40" s="649" t="s">
        <v>133</v>
      </c>
      <c r="DE40" s="644"/>
      <c r="DF40" s="644"/>
      <c r="DG40" s="644"/>
      <c r="DH40" s="644"/>
      <c r="DI40" s="644"/>
      <c r="DJ40" s="644"/>
      <c r="DK40" s="645"/>
      <c r="DL40" s="649" t="s">
        <v>238</v>
      </c>
      <c r="DM40" s="644"/>
      <c r="DN40" s="644"/>
      <c r="DO40" s="644"/>
      <c r="DP40" s="644"/>
      <c r="DQ40" s="644"/>
      <c r="DR40" s="644"/>
      <c r="DS40" s="644"/>
      <c r="DT40" s="644"/>
      <c r="DU40" s="644"/>
      <c r="DV40" s="645"/>
      <c r="DW40" s="646" t="s">
        <v>133</v>
      </c>
      <c r="DX40" s="675"/>
      <c r="DY40" s="675"/>
      <c r="DZ40" s="675"/>
      <c r="EA40" s="675"/>
      <c r="EB40" s="675"/>
      <c r="EC40" s="677"/>
    </row>
    <row r="41" spans="2:133" ht="11.25" customHeight="1">
      <c r="AQ41" s="690" t="s">
        <v>341</v>
      </c>
      <c r="AR41" s="691"/>
      <c r="AS41" s="691"/>
      <c r="AT41" s="691"/>
      <c r="AU41" s="691"/>
      <c r="AV41" s="691"/>
      <c r="AW41" s="691"/>
      <c r="AX41" s="691"/>
      <c r="AY41" s="692"/>
      <c r="AZ41" s="656">
        <v>2817497</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324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133</v>
      </c>
      <c r="CS41" s="642"/>
      <c r="CT41" s="642"/>
      <c r="CU41" s="642"/>
      <c r="CV41" s="642"/>
      <c r="CW41" s="642"/>
      <c r="CX41" s="642"/>
      <c r="CY41" s="643"/>
      <c r="CZ41" s="646" t="s">
        <v>133</v>
      </c>
      <c r="DA41" s="675"/>
      <c r="DB41" s="675"/>
      <c r="DC41" s="676"/>
      <c r="DD41" s="649" t="s">
        <v>238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10703572</v>
      </c>
      <c r="CS42" s="644"/>
      <c r="CT42" s="644"/>
      <c r="CU42" s="644"/>
      <c r="CV42" s="644"/>
      <c r="CW42" s="644"/>
      <c r="CX42" s="644"/>
      <c r="CY42" s="645"/>
      <c r="CZ42" s="646">
        <v>21</v>
      </c>
      <c r="DA42" s="647"/>
      <c r="DB42" s="647"/>
      <c r="DC42" s="648"/>
      <c r="DD42" s="649">
        <v>1525302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447125</v>
      </c>
      <c r="CS43" s="642"/>
      <c r="CT43" s="642"/>
      <c r="CU43" s="642"/>
      <c r="CV43" s="642"/>
      <c r="CW43" s="642"/>
      <c r="CX43" s="642"/>
      <c r="CY43" s="643"/>
      <c r="CZ43" s="646">
        <v>0.9</v>
      </c>
      <c r="DA43" s="675"/>
      <c r="DB43" s="675"/>
      <c r="DC43" s="676"/>
      <c r="DD43" s="649">
        <v>437125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300</v>
      </c>
      <c r="CE44" s="670"/>
      <c r="CF44" s="638" t="s">
        <v>349</v>
      </c>
      <c r="CG44" s="639"/>
      <c r="CH44" s="639"/>
      <c r="CI44" s="639"/>
      <c r="CJ44" s="639"/>
      <c r="CK44" s="639"/>
      <c r="CL44" s="639"/>
      <c r="CM44" s="639"/>
      <c r="CN44" s="639"/>
      <c r="CO44" s="639"/>
      <c r="CP44" s="639"/>
      <c r="CQ44" s="640"/>
      <c r="CR44" s="641">
        <v>10691388</v>
      </c>
      <c r="CS44" s="644"/>
      <c r="CT44" s="644"/>
      <c r="CU44" s="644"/>
      <c r="CV44" s="644"/>
      <c r="CW44" s="644"/>
      <c r="CX44" s="644"/>
      <c r="CY44" s="645"/>
      <c r="CZ44" s="646">
        <v>20.9</v>
      </c>
      <c r="DA44" s="647"/>
      <c r="DB44" s="647"/>
      <c r="DC44" s="648"/>
      <c r="DD44" s="649">
        <v>1522024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5704075</v>
      </c>
      <c r="CS45" s="642"/>
      <c r="CT45" s="642"/>
      <c r="CU45" s="642"/>
      <c r="CV45" s="642"/>
      <c r="CW45" s="642"/>
      <c r="CX45" s="642"/>
      <c r="CY45" s="643"/>
      <c r="CZ45" s="646">
        <v>11.2</v>
      </c>
      <c r="DA45" s="675"/>
      <c r="DB45" s="675"/>
      <c r="DC45" s="676"/>
      <c r="DD45" s="649">
        <v>396535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4605121</v>
      </c>
      <c r="CS46" s="644"/>
      <c r="CT46" s="644"/>
      <c r="CU46" s="644"/>
      <c r="CV46" s="644"/>
      <c r="CW46" s="644"/>
      <c r="CX46" s="644"/>
      <c r="CY46" s="645"/>
      <c r="CZ46" s="646">
        <v>9</v>
      </c>
      <c r="DA46" s="647"/>
      <c r="DB46" s="647"/>
      <c r="DC46" s="648"/>
      <c r="DD46" s="649">
        <v>1098514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12184</v>
      </c>
      <c r="CS47" s="642"/>
      <c r="CT47" s="642"/>
      <c r="CU47" s="642"/>
      <c r="CV47" s="642"/>
      <c r="CW47" s="642"/>
      <c r="CX47" s="642"/>
      <c r="CY47" s="643"/>
      <c r="CZ47" s="646">
        <v>0</v>
      </c>
      <c r="DA47" s="675"/>
      <c r="DB47" s="675"/>
      <c r="DC47" s="676"/>
      <c r="DD47" s="649">
        <v>3278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133</v>
      </c>
      <c r="CS48" s="644"/>
      <c r="CT48" s="644"/>
      <c r="CU48" s="644"/>
      <c r="CV48" s="644"/>
      <c r="CW48" s="644"/>
      <c r="CX48" s="644"/>
      <c r="CY48" s="645"/>
      <c r="CZ48" s="646" t="s">
        <v>133</v>
      </c>
      <c r="DA48" s="647"/>
      <c r="DB48" s="647"/>
      <c r="DC48" s="648"/>
      <c r="DD48" s="649" t="s">
        <v>133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51055011</v>
      </c>
      <c r="CS49" s="657"/>
      <c r="CT49" s="657"/>
      <c r="CU49" s="657"/>
      <c r="CV49" s="657"/>
      <c r="CW49" s="657"/>
      <c r="CX49" s="657"/>
      <c r="CY49" s="658"/>
      <c r="CZ49" s="659">
        <v>100</v>
      </c>
      <c r="DA49" s="660"/>
      <c r="DB49" s="660"/>
      <c r="DC49" s="661"/>
      <c r="DD49" s="662">
        <v>31119595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MRycgNsh+sxLQPAMKv6v+mnvWxJiX5GdwpepWTPgvg3Et21mFqgeZ4kKSlFkR1GS5jsYV3yq2rClyxYDPd9Nyg==" saltValue="esTBnyV1/oO/ugnOgM0e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50600</v>
      </c>
      <c r="R7" s="1174"/>
      <c r="S7" s="1174"/>
      <c r="T7" s="1174"/>
      <c r="U7" s="1174"/>
      <c r="V7" s="1174">
        <v>49951</v>
      </c>
      <c r="W7" s="1174"/>
      <c r="X7" s="1174"/>
      <c r="Y7" s="1174"/>
      <c r="Z7" s="1174"/>
      <c r="AA7" s="1174">
        <v>649</v>
      </c>
      <c r="AB7" s="1174"/>
      <c r="AC7" s="1174"/>
      <c r="AD7" s="1174"/>
      <c r="AE7" s="1175"/>
      <c r="AF7" s="1176">
        <v>79</v>
      </c>
      <c r="AG7" s="1177"/>
      <c r="AH7" s="1177"/>
      <c r="AI7" s="1177"/>
      <c r="AJ7" s="1178"/>
      <c r="AK7" s="1160">
        <v>1577</v>
      </c>
      <c r="AL7" s="1161"/>
      <c r="AM7" s="1161"/>
      <c r="AN7" s="1161"/>
      <c r="AO7" s="1161"/>
      <c r="AP7" s="1161">
        <v>53976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588</v>
      </c>
      <c r="BT7" s="1165"/>
      <c r="BU7" s="1165"/>
      <c r="BV7" s="1165"/>
      <c r="BW7" s="1165"/>
      <c r="BX7" s="1165"/>
      <c r="BY7" s="1165"/>
      <c r="BZ7" s="1165"/>
      <c r="CA7" s="1165"/>
      <c r="CB7" s="1165"/>
      <c r="CC7" s="1165"/>
      <c r="CD7" s="1165"/>
      <c r="CE7" s="1165"/>
      <c r="CF7" s="1165"/>
      <c r="CG7" s="1166"/>
      <c r="CH7" s="1157">
        <v>0</v>
      </c>
      <c r="CI7" s="1158"/>
      <c r="CJ7" s="1158"/>
      <c r="CK7" s="1158"/>
      <c r="CL7" s="1159"/>
      <c r="CM7" s="1157">
        <v>114</v>
      </c>
      <c r="CN7" s="1158"/>
      <c r="CO7" s="1158"/>
      <c r="CP7" s="1158"/>
      <c r="CQ7" s="1159"/>
      <c r="CR7" s="1157">
        <v>50</v>
      </c>
      <c r="CS7" s="1158"/>
      <c r="CT7" s="1158"/>
      <c r="CU7" s="1158"/>
      <c r="CV7" s="1159"/>
      <c r="CW7" s="1157">
        <v>39</v>
      </c>
      <c r="CX7" s="1158"/>
      <c r="CY7" s="1158"/>
      <c r="CZ7" s="1158"/>
      <c r="DA7" s="1159"/>
      <c r="DB7" s="1157" t="s">
        <v>587</v>
      </c>
      <c r="DC7" s="1158"/>
      <c r="DD7" s="1158"/>
      <c r="DE7" s="1158"/>
      <c r="DF7" s="1159"/>
      <c r="DG7" s="1157" t="s">
        <v>587</v>
      </c>
      <c r="DH7" s="1158"/>
      <c r="DI7" s="1158"/>
      <c r="DJ7" s="1158"/>
      <c r="DK7" s="1159"/>
      <c r="DL7" s="1157" t="s">
        <v>587</v>
      </c>
      <c r="DM7" s="1158"/>
      <c r="DN7" s="1158"/>
      <c r="DO7" s="1158"/>
      <c r="DP7" s="1159"/>
      <c r="DQ7" s="1157" t="s">
        <v>587</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29</v>
      </c>
      <c r="R8" s="1113"/>
      <c r="S8" s="1113"/>
      <c r="T8" s="1113"/>
      <c r="U8" s="1113"/>
      <c r="V8" s="1113">
        <v>15</v>
      </c>
      <c r="W8" s="1113"/>
      <c r="X8" s="1113"/>
      <c r="Y8" s="1113"/>
      <c r="Z8" s="1113"/>
      <c r="AA8" s="1113">
        <v>14</v>
      </c>
      <c r="AB8" s="1113"/>
      <c r="AC8" s="1113"/>
      <c r="AD8" s="1113"/>
      <c r="AE8" s="1114"/>
      <c r="AF8" s="1088">
        <v>14</v>
      </c>
      <c r="AG8" s="1089"/>
      <c r="AH8" s="1089"/>
      <c r="AI8" s="1089"/>
      <c r="AJ8" s="1090"/>
      <c r="AK8" s="1155" t="s">
        <v>586</v>
      </c>
      <c r="AL8" s="1156"/>
      <c r="AM8" s="1156"/>
      <c r="AN8" s="1156"/>
      <c r="AO8" s="1156"/>
      <c r="AP8" s="1156" t="s">
        <v>587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590</v>
      </c>
      <c r="BT8" s="1084"/>
      <c r="BU8" s="1084"/>
      <c r="BV8" s="1084"/>
      <c r="BW8" s="1084"/>
      <c r="BX8" s="1084"/>
      <c r="BY8" s="1084"/>
      <c r="BZ8" s="1084"/>
      <c r="CA8" s="1084"/>
      <c r="CB8" s="1084"/>
      <c r="CC8" s="1084"/>
      <c r="CD8" s="1084"/>
      <c r="CE8" s="1084"/>
      <c r="CF8" s="1084"/>
      <c r="CG8" s="1085"/>
      <c r="CH8" s="1058">
        <v>-9</v>
      </c>
      <c r="CI8" s="1059"/>
      <c r="CJ8" s="1059"/>
      <c r="CK8" s="1059"/>
      <c r="CL8" s="1060"/>
      <c r="CM8" s="1058">
        <v>251</v>
      </c>
      <c r="CN8" s="1059"/>
      <c r="CO8" s="1059"/>
      <c r="CP8" s="1059"/>
      <c r="CQ8" s="1060"/>
      <c r="CR8" s="1058">
        <v>470</v>
      </c>
      <c r="CS8" s="1059"/>
      <c r="CT8" s="1059"/>
      <c r="CU8" s="1059"/>
      <c r="CV8" s="1060"/>
      <c r="CW8" s="1058" t="s">
        <v>587</v>
      </c>
      <c r="CX8" s="1059"/>
      <c r="CY8" s="1059"/>
      <c r="CZ8" s="1059"/>
      <c r="DA8" s="1060"/>
      <c r="DB8" s="1058" t="s">
        <v>592</v>
      </c>
      <c r="DC8" s="1059"/>
      <c r="DD8" s="1059"/>
      <c r="DE8" s="1059"/>
      <c r="DF8" s="1060"/>
      <c r="DG8" s="1058" t="s">
        <v>594</v>
      </c>
      <c r="DH8" s="1059"/>
      <c r="DI8" s="1059"/>
      <c r="DJ8" s="1059"/>
      <c r="DK8" s="1060"/>
      <c r="DL8" s="1058" t="s">
        <v>593</v>
      </c>
      <c r="DM8" s="1059"/>
      <c r="DN8" s="1059"/>
      <c r="DO8" s="1059"/>
      <c r="DP8" s="1060"/>
      <c r="DQ8" s="1058" t="s">
        <v>595</v>
      </c>
      <c r="DR8" s="1059"/>
      <c r="DS8" s="1059"/>
      <c r="DT8" s="1059"/>
      <c r="DU8" s="1060"/>
      <c r="DV8" s="1061"/>
      <c r="DW8" s="1062"/>
      <c r="DX8" s="1062"/>
      <c r="DY8" s="1062"/>
      <c r="DZ8" s="1063"/>
      <c r="EA8" s="234"/>
    </row>
    <row r="9" spans="1:131" s="235" customFormat="1" ht="26.25" customHeight="1">
      <c r="A9" s="241">
        <v>3</v>
      </c>
      <c r="B9" s="1106" t="s">
        <v>379</v>
      </c>
      <c r="C9" s="1107"/>
      <c r="D9" s="1107"/>
      <c r="E9" s="1107"/>
      <c r="F9" s="1107"/>
      <c r="G9" s="1107"/>
      <c r="H9" s="1107"/>
      <c r="I9" s="1107"/>
      <c r="J9" s="1107"/>
      <c r="K9" s="1107"/>
      <c r="L9" s="1107"/>
      <c r="M9" s="1107"/>
      <c r="N9" s="1107"/>
      <c r="O9" s="1107"/>
      <c r="P9" s="1108"/>
      <c r="Q9" s="1112">
        <v>122</v>
      </c>
      <c r="R9" s="1113"/>
      <c r="S9" s="1113"/>
      <c r="T9" s="1113"/>
      <c r="U9" s="1113"/>
      <c r="V9" s="1113">
        <v>122</v>
      </c>
      <c r="W9" s="1113"/>
      <c r="X9" s="1113"/>
      <c r="Y9" s="1113"/>
      <c r="Z9" s="1113"/>
      <c r="AA9" s="1113" t="s">
        <v>587</v>
      </c>
      <c r="AB9" s="1113"/>
      <c r="AC9" s="1113"/>
      <c r="AD9" s="1113"/>
      <c r="AE9" s="1114"/>
      <c r="AF9" s="1088" t="s">
        <v>380</v>
      </c>
      <c r="AG9" s="1089"/>
      <c r="AH9" s="1089"/>
      <c r="AI9" s="1089"/>
      <c r="AJ9" s="1090"/>
      <c r="AK9" s="1155">
        <v>35</v>
      </c>
      <c r="AL9" s="1156"/>
      <c r="AM9" s="1156"/>
      <c r="AN9" s="1156"/>
      <c r="AO9" s="1156"/>
      <c r="AP9" s="1156" t="s">
        <v>587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589</v>
      </c>
      <c r="BT9" s="1084"/>
      <c r="BU9" s="1084"/>
      <c r="BV9" s="1084"/>
      <c r="BW9" s="1084"/>
      <c r="BX9" s="1084"/>
      <c r="BY9" s="1084"/>
      <c r="BZ9" s="1084"/>
      <c r="CA9" s="1084"/>
      <c r="CB9" s="1084"/>
      <c r="CC9" s="1084"/>
      <c r="CD9" s="1084"/>
      <c r="CE9" s="1084"/>
      <c r="CF9" s="1084"/>
      <c r="CG9" s="1085"/>
      <c r="CH9" s="1058">
        <v>-1</v>
      </c>
      <c r="CI9" s="1059"/>
      <c r="CJ9" s="1059"/>
      <c r="CK9" s="1059"/>
      <c r="CL9" s="1060"/>
      <c r="CM9" s="1058">
        <v>20</v>
      </c>
      <c r="CN9" s="1059"/>
      <c r="CO9" s="1059"/>
      <c r="CP9" s="1059"/>
      <c r="CQ9" s="1060"/>
      <c r="CR9" s="1058">
        <v>5</v>
      </c>
      <c r="CS9" s="1059"/>
      <c r="CT9" s="1059"/>
      <c r="CU9" s="1059"/>
      <c r="CV9" s="1060"/>
      <c r="CW9" s="1058" t="s">
        <v>587</v>
      </c>
      <c r="CX9" s="1059"/>
      <c r="CY9" s="1059"/>
      <c r="CZ9" s="1059"/>
      <c r="DA9" s="1060"/>
      <c r="DB9" s="1058" t="s">
        <v>593</v>
      </c>
      <c r="DC9" s="1059"/>
      <c r="DD9" s="1059"/>
      <c r="DE9" s="1059"/>
      <c r="DF9" s="1060"/>
      <c r="DG9" s="1058" t="s">
        <v>593</v>
      </c>
      <c r="DH9" s="1059"/>
      <c r="DI9" s="1059"/>
      <c r="DJ9" s="1059"/>
      <c r="DK9" s="1060"/>
      <c r="DL9" s="1058" t="s">
        <v>593</v>
      </c>
      <c r="DM9" s="1059"/>
      <c r="DN9" s="1059"/>
      <c r="DO9" s="1059"/>
      <c r="DP9" s="1060"/>
      <c r="DQ9" s="1058" t="s">
        <v>593</v>
      </c>
      <c r="DR9" s="1059"/>
      <c r="DS9" s="1059"/>
      <c r="DT9" s="1059"/>
      <c r="DU9" s="1060"/>
      <c r="DV9" s="1061"/>
      <c r="DW9" s="1062"/>
      <c r="DX9" s="1062"/>
      <c r="DY9" s="1062"/>
      <c r="DZ9" s="1063"/>
      <c r="EA9" s="234"/>
    </row>
    <row r="10" spans="1:131" s="235" customFormat="1" ht="26.25" customHeight="1">
      <c r="A10" s="241">
        <v>4</v>
      </c>
      <c r="B10" s="1106" t="s">
        <v>381</v>
      </c>
      <c r="C10" s="1107"/>
      <c r="D10" s="1107"/>
      <c r="E10" s="1107"/>
      <c r="F10" s="1107"/>
      <c r="G10" s="1107"/>
      <c r="H10" s="1107"/>
      <c r="I10" s="1107"/>
      <c r="J10" s="1107"/>
      <c r="K10" s="1107"/>
      <c r="L10" s="1107"/>
      <c r="M10" s="1107"/>
      <c r="N10" s="1107"/>
      <c r="O10" s="1107"/>
      <c r="P10" s="1108"/>
      <c r="Q10" s="1112">
        <v>28</v>
      </c>
      <c r="R10" s="1113"/>
      <c r="S10" s="1113"/>
      <c r="T10" s="1113"/>
      <c r="U10" s="1113"/>
      <c r="V10" s="1113">
        <v>28</v>
      </c>
      <c r="W10" s="1113"/>
      <c r="X10" s="1113"/>
      <c r="Y10" s="1113"/>
      <c r="Z10" s="1113"/>
      <c r="AA10" s="1113" t="s">
        <v>587</v>
      </c>
      <c r="AB10" s="1113"/>
      <c r="AC10" s="1113"/>
      <c r="AD10" s="1113"/>
      <c r="AE10" s="1114"/>
      <c r="AF10" s="1088" t="s">
        <v>380</v>
      </c>
      <c r="AG10" s="1089"/>
      <c r="AH10" s="1089"/>
      <c r="AI10" s="1089"/>
      <c r="AJ10" s="1090"/>
      <c r="AK10" s="1155">
        <v>6</v>
      </c>
      <c r="AL10" s="1156"/>
      <c r="AM10" s="1156"/>
      <c r="AN10" s="1156"/>
      <c r="AO10" s="1156"/>
      <c r="AP10" s="1156" t="s">
        <v>587</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591</v>
      </c>
      <c r="BT10" s="1084"/>
      <c r="BU10" s="1084"/>
      <c r="BV10" s="1084"/>
      <c r="BW10" s="1084"/>
      <c r="BX10" s="1084"/>
      <c r="BY10" s="1084"/>
      <c r="BZ10" s="1084"/>
      <c r="CA10" s="1084"/>
      <c r="CB10" s="1084"/>
      <c r="CC10" s="1084"/>
      <c r="CD10" s="1084"/>
      <c r="CE10" s="1084"/>
      <c r="CF10" s="1084"/>
      <c r="CG10" s="1085"/>
      <c r="CH10" s="1058">
        <v>2</v>
      </c>
      <c r="CI10" s="1059"/>
      <c r="CJ10" s="1059"/>
      <c r="CK10" s="1059"/>
      <c r="CL10" s="1060"/>
      <c r="CM10" s="1058">
        <v>608</v>
      </c>
      <c r="CN10" s="1059"/>
      <c r="CO10" s="1059"/>
      <c r="CP10" s="1059"/>
      <c r="CQ10" s="1060"/>
      <c r="CR10" s="1058">
        <v>5</v>
      </c>
      <c r="CS10" s="1059"/>
      <c r="CT10" s="1059"/>
      <c r="CU10" s="1059"/>
      <c r="CV10" s="1060"/>
      <c r="CW10" s="1058" t="s">
        <v>587</v>
      </c>
      <c r="CX10" s="1059"/>
      <c r="CY10" s="1059"/>
      <c r="CZ10" s="1059"/>
      <c r="DA10" s="1060"/>
      <c r="DB10" s="1058" t="s">
        <v>587</v>
      </c>
      <c r="DC10" s="1059"/>
      <c r="DD10" s="1059"/>
      <c r="DE10" s="1059"/>
      <c r="DF10" s="1060"/>
      <c r="DG10" s="1058">
        <v>1983</v>
      </c>
      <c r="DH10" s="1059"/>
      <c r="DI10" s="1059"/>
      <c r="DJ10" s="1059"/>
      <c r="DK10" s="1060"/>
      <c r="DL10" s="1058" t="s">
        <v>593</v>
      </c>
      <c r="DM10" s="1059"/>
      <c r="DN10" s="1059"/>
      <c r="DO10" s="1059"/>
      <c r="DP10" s="1060"/>
      <c r="DQ10" s="1058" t="s">
        <v>593</v>
      </c>
      <c r="DR10" s="1059"/>
      <c r="DS10" s="1059"/>
      <c r="DT10" s="1059"/>
      <c r="DU10" s="1060"/>
      <c r="DV10" s="1061"/>
      <c r="DW10" s="1062"/>
      <c r="DX10" s="1062"/>
      <c r="DY10" s="1062"/>
      <c r="DZ10" s="1063"/>
      <c r="EA10" s="234"/>
    </row>
    <row r="11" spans="1:131" s="235" customFormat="1" ht="26.25" customHeight="1">
      <c r="A11" s="241">
        <v>5</v>
      </c>
      <c r="B11" s="1106" t="s">
        <v>382</v>
      </c>
      <c r="C11" s="1107"/>
      <c r="D11" s="1107"/>
      <c r="E11" s="1107"/>
      <c r="F11" s="1107"/>
      <c r="G11" s="1107"/>
      <c r="H11" s="1107"/>
      <c r="I11" s="1107"/>
      <c r="J11" s="1107"/>
      <c r="K11" s="1107"/>
      <c r="L11" s="1107"/>
      <c r="M11" s="1107"/>
      <c r="N11" s="1107"/>
      <c r="O11" s="1107"/>
      <c r="P11" s="1108"/>
      <c r="Q11" s="1112">
        <v>41</v>
      </c>
      <c r="R11" s="1113"/>
      <c r="S11" s="1113"/>
      <c r="T11" s="1113"/>
      <c r="U11" s="1113"/>
      <c r="V11" s="1113">
        <v>32</v>
      </c>
      <c r="W11" s="1113"/>
      <c r="X11" s="1113"/>
      <c r="Y11" s="1113"/>
      <c r="Z11" s="1113"/>
      <c r="AA11" s="1113">
        <v>9</v>
      </c>
      <c r="AB11" s="1113"/>
      <c r="AC11" s="1113"/>
      <c r="AD11" s="1113"/>
      <c r="AE11" s="1114"/>
      <c r="AF11" s="1088">
        <v>9</v>
      </c>
      <c r="AG11" s="1089"/>
      <c r="AH11" s="1089"/>
      <c r="AI11" s="1089"/>
      <c r="AJ11" s="1090"/>
      <c r="AK11" s="1155" t="s">
        <v>587</v>
      </c>
      <c r="AL11" s="1156"/>
      <c r="AM11" s="1156"/>
      <c r="AN11" s="1156"/>
      <c r="AO11" s="1156"/>
      <c r="AP11" s="1156" t="s">
        <v>587</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t="s">
        <v>383</v>
      </c>
      <c r="C12" s="1107"/>
      <c r="D12" s="1107"/>
      <c r="E12" s="1107"/>
      <c r="F12" s="1107"/>
      <c r="G12" s="1107"/>
      <c r="H12" s="1107"/>
      <c r="I12" s="1107"/>
      <c r="J12" s="1107"/>
      <c r="K12" s="1107"/>
      <c r="L12" s="1107"/>
      <c r="M12" s="1107"/>
      <c r="N12" s="1107"/>
      <c r="O12" s="1107"/>
      <c r="P12" s="1108"/>
      <c r="Q12" s="1112">
        <v>601</v>
      </c>
      <c r="R12" s="1113"/>
      <c r="S12" s="1113"/>
      <c r="T12" s="1113"/>
      <c r="U12" s="1113"/>
      <c r="V12" s="1113">
        <v>591</v>
      </c>
      <c r="W12" s="1113"/>
      <c r="X12" s="1113"/>
      <c r="Y12" s="1113"/>
      <c r="Z12" s="1113"/>
      <c r="AA12" s="1113">
        <v>10</v>
      </c>
      <c r="AB12" s="1113"/>
      <c r="AC12" s="1113"/>
      <c r="AD12" s="1113"/>
      <c r="AE12" s="1114"/>
      <c r="AF12" s="1088">
        <v>10</v>
      </c>
      <c r="AG12" s="1089"/>
      <c r="AH12" s="1089"/>
      <c r="AI12" s="1089"/>
      <c r="AJ12" s="1090"/>
      <c r="AK12" s="1155">
        <v>27</v>
      </c>
      <c r="AL12" s="1156"/>
      <c r="AM12" s="1156"/>
      <c r="AN12" s="1156"/>
      <c r="AO12" s="1156"/>
      <c r="AP12" s="1156">
        <v>774</v>
      </c>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t="s">
        <v>384</v>
      </c>
      <c r="C13" s="1107"/>
      <c r="D13" s="1107"/>
      <c r="E13" s="1107"/>
      <c r="F13" s="1107"/>
      <c r="G13" s="1107"/>
      <c r="H13" s="1107"/>
      <c r="I13" s="1107"/>
      <c r="J13" s="1107"/>
      <c r="K13" s="1107"/>
      <c r="L13" s="1107"/>
      <c r="M13" s="1107"/>
      <c r="N13" s="1107"/>
      <c r="O13" s="1107"/>
      <c r="P13" s="1108"/>
      <c r="Q13" s="1112">
        <v>873</v>
      </c>
      <c r="R13" s="1113"/>
      <c r="S13" s="1113"/>
      <c r="T13" s="1113"/>
      <c r="U13" s="1113"/>
      <c r="V13" s="1113">
        <v>873</v>
      </c>
      <c r="W13" s="1113"/>
      <c r="X13" s="1113"/>
      <c r="Y13" s="1113"/>
      <c r="Z13" s="1113"/>
      <c r="AA13" s="1113" t="s">
        <v>587</v>
      </c>
      <c r="AB13" s="1113"/>
      <c r="AC13" s="1113"/>
      <c r="AD13" s="1113"/>
      <c r="AE13" s="1114"/>
      <c r="AF13" s="1088" t="s">
        <v>380</v>
      </c>
      <c r="AG13" s="1089"/>
      <c r="AH13" s="1089"/>
      <c r="AI13" s="1089"/>
      <c r="AJ13" s="1090"/>
      <c r="AK13" s="1155">
        <v>294</v>
      </c>
      <c r="AL13" s="1156"/>
      <c r="AM13" s="1156"/>
      <c r="AN13" s="1156"/>
      <c r="AO13" s="1156"/>
      <c r="AP13" s="1156">
        <v>1536</v>
      </c>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386</v>
      </c>
      <c r="B23" s="1013" t="s">
        <v>387</v>
      </c>
      <c r="C23" s="1014"/>
      <c r="D23" s="1014"/>
      <c r="E23" s="1014"/>
      <c r="F23" s="1014"/>
      <c r="G23" s="1014"/>
      <c r="H23" s="1014"/>
      <c r="I23" s="1014"/>
      <c r="J23" s="1014"/>
      <c r="K23" s="1014"/>
      <c r="L23" s="1014"/>
      <c r="M23" s="1014"/>
      <c r="N23" s="1014"/>
      <c r="O23" s="1014"/>
      <c r="P23" s="1015"/>
      <c r="Q23" s="1137">
        <v>51765</v>
      </c>
      <c r="R23" s="1138"/>
      <c r="S23" s="1138"/>
      <c r="T23" s="1138"/>
      <c r="U23" s="1138"/>
      <c r="V23" s="1138">
        <v>51082</v>
      </c>
      <c r="W23" s="1138"/>
      <c r="X23" s="1138"/>
      <c r="Y23" s="1138"/>
      <c r="Z23" s="1138"/>
      <c r="AA23" s="1138">
        <v>682</v>
      </c>
      <c r="AB23" s="1138"/>
      <c r="AC23" s="1138"/>
      <c r="AD23" s="1138"/>
      <c r="AE23" s="1139"/>
      <c r="AF23" s="1140">
        <v>112</v>
      </c>
      <c r="AG23" s="1138"/>
      <c r="AH23" s="1138"/>
      <c r="AI23" s="1138"/>
      <c r="AJ23" s="1141"/>
      <c r="AK23" s="1142"/>
      <c r="AL23" s="1143"/>
      <c r="AM23" s="1143"/>
      <c r="AN23" s="1143"/>
      <c r="AO23" s="1143"/>
      <c r="AP23" s="1138">
        <v>56287</v>
      </c>
      <c r="AQ23" s="1138"/>
      <c r="AR23" s="1138"/>
      <c r="AS23" s="1138"/>
      <c r="AT23" s="1138"/>
      <c r="AU23" s="1144"/>
      <c r="AV23" s="1144"/>
      <c r="AW23" s="1144"/>
      <c r="AX23" s="1144"/>
      <c r="AY23" s="1145"/>
      <c r="AZ23" s="1134" t="s">
        <v>388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399</v>
      </c>
      <c r="C28" s="1120"/>
      <c r="D28" s="1120"/>
      <c r="E28" s="1120"/>
      <c r="F28" s="1120"/>
      <c r="G28" s="1120"/>
      <c r="H28" s="1120"/>
      <c r="I28" s="1120"/>
      <c r="J28" s="1120"/>
      <c r="K28" s="1120"/>
      <c r="L28" s="1120"/>
      <c r="M28" s="1120"/>
      <c r="N28" s="1120"/>
      <c r="O28" s="1120"/>
      <c r="P28" s="1121"/>
      <c r="Q28" s="1122">
        <v>14000</v>
      </c>
      <c r="R28" s="1123"/>
      <c r="S28" s="1123"/>
      <c r="T28" s="1123"/>
      <c r="U28" s="1123"/>
      <c r="V28" s="1123">
        <v>13520</v>
      </c>
      <c r="W28" s="1123"/>
      <c r="X28" s="1123"/>
      <c r="Y28" s="1123"/>
      <c r="Z28" s="1123"/>
      <c r="AA28" s="1123">
        <v>480</v>
      </c>
      <c r="AB28" s="1123"/>
      <c r="AC28" s="1123"/>
      <c r="AD28" s="1123"/>
      <c r="AE28" s="1124"/>
      <c r="AF28" s="1125">
        <v>480</v>
      </c>
      <c r="AG28" s="1123"/>
      <c r="AH28" s="1123"/>
      <c r="AI28" s="1123"/>
      <c r="AJ28" s="1126"/>
      <c r="AK28" s="1127">
        <v>817</v>
      </c>
      <c r="AL28" s="1115"/>
      <c r="AM28" s="1115"/>
      <c r="AN28" s="1115"/>
      <c r="AO28" s="1115"/>
      <c r="AP28" s="1115" t="s">
        <v>587</v>
      </c>
      <c r="AQ28" s="1115"/>
      <c r="AR28" s="1115"/>
      <c r="AS28" s="1115"/>
      <c r="AT28" s="1115"/>
      <c r="AU28" s="1115" t="s">
        <v>587</v>
      </c>
      <c r="AV28" s="1115"/>
      <c r="AW28" s="1115"/>
      <c r="AX28" s="1115"/>
      <c r="AY28" s="1115"/>
      <c r="AZ28" s="1116" t="s">
        <v>587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400</v>
      </c>
      <c r="C29" s="1107"/>
      <c r="D29" s="1107"/>
      <c r="E29" s="1107"/>
      <c r="F29" s="1107"/>
      <c r="G29" s="1107"/>
      <c r="H29" s="1107"/>
      <c r="I29" s="1107"/>
      <c r="J29" s="1107"/>
      <c r="K29" s="1107"/>
      <c r="L29" s="1107"/>
      <c r="M29" s="1107"/>
      <c r="N29" s="1107"/>
      <c r="O29" s="1107"/>
      <c r="P29" s="1108"/>
      <c r="Q29" s="1112">
        <v>9194</v>
      </c>
      <c r="R29" s="1113"/>
      <c r="S29" s="1113"/>
      <c r="T29" s="1113"/>
      <c r="U29" s="1113"/>
      <c r="V29" s="1113">
        <v>9161</v>
      </c>
      <c r="W29" s="1113"/>
      <c r="X29" s="1113"/>
      <c r="Y29" s="1113"/>
      <c r="Z29" s="1113"/>
      <c r="AA29" s="1113">
        <v>33</v>
      </c>
      <c r="AB29" s="1113"/>
      <c r="AC29" s="1113"/>
      <c r="AD29" s="1113"/>
      <c r="AE29" s="1114"/>
      <c r="AF29" s="1088">
        <v>33</v>
      </c>
      <c r="AG29" s="1089"/>
      <c r="AH29" s="1089"/>
      <c r="AI29" s="1089"/>
      <c r="AJ29" s="1090"/>
      <c r="AK29" s="1049">
        <v>1310</v>
      </c>
      <c r="AL29" s="1040"/>
      <c r="AM29" s="1040"/>
      <c r="AN29" s="1040"/>
      <c r="AO29" s="1040"/>
      <c r="AP29" s="1040" t="s">
        <v>592</v>
      </c>
      <c r="AQ29" s="1040"/>
      <c r="AR29" s="1040"/>
      <c r="AS29" s="1040"/>
      <c r="AT29" s="1040"/>
      <c r="AU29" s="1040" t="s">
        <v>596</v>
      </c>
      <c r="AV29" s="1040"/>
      <c r="AW29" s="1040"/>
      <c r="AX29" s="1040"/>
      <c r="AY29" s="1040"/>
      <c r="AZ29" s="1111" t="s">
        <v>593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401</v>
      </c>
      <c r="C30" s="1107"/>
      <c r="D30" s="1107"/>
      <c r="E30" s="1107"/>
      <c r="F30" s="1107"/>
      <c r="G30" s="1107"/>
      <c r="H30" s="1107"/>
      <c r="I30" s="1107"/>
      <c r="J30" s="1107"/>
      <c r="K30" s="1107"/>
      <c r="L30" s="1107"/>
      <c r="M30" s="1107"/>
      <c r="N30" s="1107"/>
      <c r="O30" s="1107"/>
      <c r="P30" s="1108"/>
      <c r="Q30" s="1112">
        <v>1547</v>
      </c>
      <c r="R30" s="1113"/>
      <c r="S30" s="1113"/>
      <c r="T30" s="1113"/>
      <c r="U30" s="1113"/>
      <c r="V30" s="1113">
        <v>1513</v>
      </c>
      <c r="W30" s="1113"/>
      <c r="X30" s="1113"/>
      <c r="Y30" s="1113"/>
      <c r="Z30" s="1113"/>
      <c r="AA30" s="1113">
        <v>34</v>
      </c>
      <c r="AB30" s="1113"/>
      <c r="AC30" s="1113"/>
      <c r="AD30" s="1113"/>
      <c r="AE30" s="1114"/>
      <c r="AF30" s="1088">
        <v>34</v>
      </c>
      <c r="AG30" s="1089"/>
      <c r="AH30" s="1089"/>
      <c r="AI30" s="1089"/>
      <c r="AJ30" s="1090"/>
      <c r="AK30" s="1049">
        <v>274</v>
      </c>
      <c r="AL30" s="1040"/>
      <c r="AM30" s="1040"/>
      <c r="AN30" s="1040"/>
      <c r="AO30" s="1040"/>
      <c r="AP30" s="1040" t="s">
        <v>592</v>
      </c>
      <c r="AQ30" s="1040"/>
      <c r="AR30" s="1040"/>
      <c r="AS30" s="1040"/>
      <c r="AT30" s="1040"/>
      <c r="AU30" s="1040" t="s">
        <v>593</v>
      </c>
      <c r="AV30" s="1040"/>
      <c r="AW30" s="1040"/>
      <c r="AX30" s="1040"/>
      <c r="AY30" s="1040"/>
      <c r="AZ30" s="1111" t="s">
        <v>593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402</v>
      </c>
      <c r="C31" s="1107"/>
      <c r="D31" s="1107"/>
      <c r="E31" s="1107"/>
      <c r="F31" s="1107"/>
      <c r="G31" s="1107"/>
      <c r="H31" s="1107"/>
      <c r="I31" s="1107"/>
      <c r="J31" s="1107"/>
      <c r="K31" s="1107"/>
      <c r="L31" s="1107"/>
      <c r="M31" s="1107"/>
      <c r="N31" s="1107"/>
      <c r="O31" s="1107"/>
      <c r="P31" s="1108"/>
      <c r="Q31" s="1112">
        <v>2829</v>
      </c>
      <c r="R31" s="1113"/>
      <c r="S31" s="1113"/>
      <c r="T31" s="1113"/>
      <c r="U31" s="1113"/>
      <c r="V31" s="1113">
        <v>2656</v>
      </c>
      <c r="W31" s="1113"/>
      <c r="X31" s="1113"/>
      <c r="Y31" s="1113"/>
      <c r="Z31" s="1113"/>
      <c r="AA31" s="1113">
        <v>173</v>
      </c>
      <c r="AB31" s="1113"/>
      <c r="AC31" s="1113"/>
      <c r="AD31" s="1113"/>
      <c r="AE31" s="1114"/>
      <c r="AF31" s="1088">
        <v>3068</v>
      </c>
      <c r="AG31" s="1089"/>
      <c r="AH31" s="1089"/>
      <c r="AI31" s="1089"/>
      <c r="AJ31" s="1090"/>
      <c r="AK31" s="1049">
        <v>36</v>
      </c>
      <c r="AL31" s="1040"/>
      <c r="AM31" s="1040"/>
      <c r="AN31" s="1040"/>
      <c r="AO31" s="1040"/>
      <c r="AP31" s="1040">
        <v>4899</v>
      </c>
      <c r="AQ31" s="1040"/>
      <c r="AR31" s="1040"/>
      <c r="AS31" s="1040"/>
      <c r="AT31" s="1040"/>
      <c r="AU31" s="1040">
        <v>2503</v>
      </c>
      <c r="AV31" s="1040"/>
      <c r="AW31" s="1040"/>
      <c r="AX31" s="1040"/>
      <c r="AY31" s="1040"/>
      <c r="AZ31" s="1111" t="s">
        <v>594</v>
      </c>
      <c r="BA31" s="1111"/>
      <c r="BB31" s="1111"/>
      <c r="BC31" s="1111"/>
      <c r="BD31" s="1111"/>
      <c r="BE31" s="1101" t="s">
        <v>403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404</v>
      </c>
      <c r="C32" s="1107"/>
      <c r="D32" s="1107"/>
      <c r="E32" s="1107"/>
      <c r="F32" s="1107"/>
      <c r="G32" s="1107"/>
      <c r="H32" s="1107"/>
      <c r="I32" s="1107"/>
      <c r="J32" s="1107"/>
      <c r="K32" s="1107"/>
      <c r="L32" s="1107"/>
      <c r="M32" s="1107"/>
      <c r="N32" s="1107"/>
      <c r="O32" s="1107"/>
      <c r="P32" s="1108"/>
      <c r="Q32" s="1112">
        <v>44</v>
      </c>
      <c r="R32" s="1113"/>
      <c r="S32" s="1113"/>
      <c r="T32" s="1113"/>
      <c r="U32" s="1113"/>
      <c r="V32" s="1113">
        <v>32</v>
      </c>
      <c r="W32" s="1113"/>
      <c r="X32" s="1113"/>
      <c r="Y32" s="1113"/>
      <c r="Z32" s="1113"/>
      <c r="AA32" s="1113">
        <v>13</v>
      </c>
      <c r="AB32" s="1113"/>
      <c r="AC32" s="1113"/>
      <c r="AD32" s="1113"/>
      <c r="AE32" s="1114"/>
      <c r="AF32" s="1088">
        <v>581</v>
      </c>
      <c r="AG32" s="1089"/>
      <c r="AH32" s="1089"/>
      <c r="AI32" s="1089"/>
      <c r="AJ32" s="1090"/>
      <c r="AK32" s="1049" t="s">
        <v>587</v>
      </c>
      <c r="AL32" s="1040"/>
      <c r="AM32" s="1040"/>
      <c r="AN32" s="1040"/>
      <c r="AO32" s="1040"/>
      <c r="AP32" s="1040" t="s">
        <v>587</v>
      </c>
      <c r="AQ32" s="1040"/>
      <c r="AR32" s="1040"/>
      <c r="AS32" s="1040"/>
      <c r="AT32" s="1040"/>
      <c r="AU32" s="1040" t="s">
        <v>587</v>
      </c>
      <c r="AV32" s="1040"/>
      <c r="AW32" s="1040"/>
      <c r="AX32" s="1040"/>
      <c r="AY32" s="1040"/>
      <c r="AZ32" s="1111" t="s">
        <v>593</v>
      </c>
      <c r="BA32" s="1111"/>
      <c r="BB32" s="1111"/>
      <c r="BC32" s="1111"/>
      <c r="BD32" s="1111"/>
      <c r="BE32" s="1101" t="s">
        <v>405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406</v>
      </c>
      <c r="C33" s="1107"/>
      <c r="D33" s="1107"/>
      <c r="E33" s="1107"/>
      <c r="F33" s="1107"/>
      <c r="G33" s="1107"/>
      <c r="H33" s="1107"/>
      <c r="I33" s="1107"/>
      <c r="J33" s="1107"/>
      <c r="K33" s="1107"/>
      <c r="L33" s="1107"/>
      <c r="M33" s="1107"/>
      <c r="N33" s="1107"/>
      <c r="O33" s="1107"/>
      <c r="P33" s="1108"/>
      <c r="Q33" s="1112">
        <v>5395</v>
      </c>
      <c r="R33" s="1113"/>
      <c r="S33" s="1113"/>
      <c r="T33" s="1113"/>
      <c r="U33" s="1113"/>
      <c r="V33" s="1113">
        <v>5394</v>
      </c>
      <c r="W33" s="1113"/>
      <c r="X33" s="1113"/>
      <c r="Y33" s="1113"/>
      <c r="Z33" s="1113"/>
      <c r="AA33" s="1113">
        <v>0</v>
      </c>
      <c r="AB33" s="1113"/>
      <c r="AC33" s="1113"/>
      <c r="AD33" s="1113"/>
      <c r="AE33" s="1114"/>
      <c r="AF33" s="1088">
        <v>0</v>
      </c>
      <c r="AG33" s="1089"/>
      <c r="AH33" s="1089"/>
      <c r="AI33" s="1089"/>
      <c r="AJ33" s="1090"/>
      <c r="AK33" s="1049">
        <v>1573</v>
      </c>
      <c r="AL33" s="1040"/>
      <c r="AM33" s="1040"/>
      <c r="AN33" s="1040"/>
      <c r="AO33" s="1040"/>
      <c r="AP33" s="1040">
        <v>23013</v>
      </c>
      <c r="AQ33" s="1040"/>
      <c r="AR33" s="1040"/>
      <c r="AS33" s="1040"/>
      <c r="AT33" s="1040"/>
      <c r="AU33" s="1040">
        <v>20205</v>
      </c>
      <c r="AV33" s="1040"/>
      <c r="AW33" s="1040"/>
      <c r="AX33" s="1040"/>
      <c r="AY33" s="1040"/>
      <c r="AZ33" s="1111" t="s">
        <v>594</v>
      </c>
      <c r="BA33" s="1111"/>
      <c r="BB33" s="1111"/>
      <c r="BC33" s="1111"/>
      <c r="BD33" s="1111"/>
      <c r="BE33" s="1101" t="s">
        <v>407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408</v>
      </c>
      <c r="C34" s="1107"/>
      <c r="D34" s="1107"/>
      <c r="E34" s="1107"/>
      <c r="F34" s="1107"/>
      <c r="G34" s="1107"/>
      <c r="H34" s="1107"/>
      <c r="I34" s="1107"/>
      <c r="J34" s="1107"/>
      <c r="K34" s="1107"/>
      <c r="L34" s="1107"/>
      <c r="M34" s="1107"/>
      <c r="N34" s="1107"/>
      <c r="O34" s="1107"/>
      <c r="P34" s="1108"/>
      <c r="Q34" s="1112">
        <v>537</v>
      </c>
      <c r="R34" s="1113"/>
      <c r="S34" s="1113"/>
      <c r="T34" s="1113"/>
      <c r="U34" s="1113"/>
      <c r="V34" s="1113">
        <v>537</v>
      </c>
      <c r="W34" s="1113"/>
      <c r="X34" s="1113"/>
      <c r="Y34" s="1113"/>
      <c r="Z34" s="1113"/>
      <c r="AA34" s="1113" t="s">
        <v>587</v>
      </c>
      <c r="AB34" s="1113"/>
      <c r="AC34" s="1113"/>
      <c r="AD34" s="1113"/>
      <c r="AE34" s="1114"/>
      <c r="AF34" s="1088" t="s">
        <v>409</v>
      </c>
      <c r="AG34" s="1089"/>
      <c r="AH34" s="1089"/>
      <c r="AI34" s="1089"/>
      <c r="AJ34" s="1090"/>
      <c r="AK34" s="1049">
        <v>155</v>
      </c>
      <c r="AL34" s="1040"/>
      <c r="AM34" s="1040"/>
      <c r="AN34" s="1040"/>
      <c r="AO34" s="1040"/>
      <c r="AP34" s="1040">
        <v>413</v>
      </c>
      <c r="AQ34" s="1040"/>
      <c r="AR34" s="1040"/>
      <c r="AS34" s="1040"/>
      <c r="AT34" s="1040"/>
      <c r="AU34" s="1040">
        <v>289</v>
      </c>
      <c r="AV34" s="1040"/>
      <c r="AW34" s="1040"/>
      <c r="AX34" s="1040"/>
      <c r="AY34" s="1040"/>
      <c r="AZ34" s="1111" t="s">
        <v>593</v>
      </c>
      <c r="BA34" s="1111"/>
      <c r="BB34" s="1111"/>
      <c r="BC34" s="1111"/>
      <c r="BD34" s="1111"/>
      <c r="BE34" s="1101" t="s">
        <v>410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411</v>
      </c>
      <c r="C35" s="1107"/>
      <c r="D35" s="1107"/>
      <c r="E35" s="1107"/>
      <c r="F35" s="1107"/>
      <c r="G35" s="1107"/>
      <c r="H35" s="1107"/>
      <c r="I35" s="1107"/>
      <c r="J35" s="1107"/>
      <c r="K35" s="1107"/>
      <c r="L35" s="1107"/>
      <c r="M35" s="1107"/>
      <c r="N35" s="1107"/>
      <c r="O35" s="1107"/>
      <c r="P35" s="1108"/>
      <c r="Q35" s="1112">
        <v>31</v>
      </c>
      <c r="R35" s="1113"/>
      <c r="S35" s="1113"/>
      <c r="T35" s="1113"/>
      <c r="U35" s="1113"/>
      <c r="V35" s="1113">
        <v>31</v>
      </c>
      <c r="W35" s="1113"/>
      <c r="X35" s="1113"/>
      <c r="Y35" s="1113"/>
      <c r="Z35" s="1113"/>
      <c r="AA35" s="1113" t="s">
        <v>587</v>
      </c>
      <c r="AB35" s="1113"/>
      <c r="AC35" s="1113"/>
      <c r="AD35" s="1113"/>
      <c r="AE35" s="1114"/>
      <c r="AF35" s="1088" t="s">
        <v>412</v>
      </c>
      <c r="AG35" s="1089"/>
      <c r="AH35" s="1089"/>
      <c r="AI35" s="1089"/>
      <c r="AJ35" s="1090"/>
      <c r="AK35" s="1049">
        <v>25</v>
      </c>
      <c r="AL35" s="1040"/>
      <c r="AM35" s="1040"/>
      <c r="AN35" s="1040"/>
      <c r="AO35" s="1040"/>
      <c r="AP35" s="1040">
        <v>207</v>
      </c>
      <c r="AQ35" s="1040"/>
      <c r="AR35" s="1040"/>
      <c r="AS35" s="1040"/>
      <c r="AT35" s="1040"/>
      <c r="AU35" s="1040">
        <v>206</v>
      </c>
      <c r="AV35" s="1040"/>
      <c r="AW35" s="1040"/>
      <c r="AX35" s="1040"/>
      <c r="AY35" s="1040"/>
      <c r="AZ35" s="1111" t="s">
        <v>593</v>
      </c>
      <c r="BA35" s="1111"/>
      <c r="BB35" s="1111"/>
      <c r="BC35" s="1111"/>
      <c r="BD35" s="1111"/>
      <c r="BE35" s="1101" t="s">
        <v>407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386</v>
      </c>
      <c r="B63" s="1013" t="s">
        <v>414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4196</v>
      </c>
      <c r="AG63" s="1028"/>
      <c r="AH63" s="1028"/>
      <c r="AI63" s="1028"/>
      <c r="AJ63" s="1099"/>
      <c r="AK63" s="1100"/>
      <c r="AL63" s="1032"/>
      <c r="AM63" s="1032"/>
      <c r="AN63" s="1032"/>
      <c r="AO63" s="1032"/>
      <c r="AP63" s="1028">
        <v>28531</v>
      </c>
      <c r="AQ63" s="1028"/>
      <c r="AR63" s="1028"/>
      <c r="AS63" s="1028"/>
      <c r="AT63" s="1028"/>
      <c r="AU63" s="1028">
        <v>23203</v>
      </c>
      <c r="AV63" s="1028"/>
      <c r="AW63" s="1028"/>
      <c r="AX63" s="1028"/>
      <c r="AY63" s="1028"/>
      <c r="AZ63" s="1094"/>
      <c r="BA63" s="1094"/>
      <c r="BB63" s="1094"/>
      <c r="BC63" s="1094"/>
      <c r="BD63" s="1094"/>
      <c r="BE63" s="1029"/>
      <c r="BF63" s="1029"/>
      <c r="BG63" s="1029"/>
      <c r="BH63" s="1029"/>
      <c r="BI63" s="1030"/>
      <c r="BJ63" s="1095" t="s">
        <v>415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417</v>
      </c>
      <c r="B66" s="1065"/>
      <c r="C66" s="1065"/>
      <c r="D66" s="1065"/>
      <c r="E66" s="1065"/>
      <c r="F66" s="1065"/>
      <c r="G66" s="1065"/>
      <c r="H66" s="1065"/>
      <c r="I66" s="1065"/>
      <c r="J66" s="1065"/>
      <c r="K66" s="1065"/>
      <c r="L66" s="1065"/>
      <c r="M66" s="1065"/>
      <c r="N66" s="1065"/>
      <c r="O66" s="1065"/>
      <c r="P66" s="1066"/>
      <c r="Q66" s="1070" t="s">
        <v>418</v>
      </c>
      <c r="R66" s="1071"/>
      <c r="S66" s="1071"/>
      <c r="T66" s="1071"/>
      <c r="U66" s="1072"/>
      <c r="V66" s="1070" t="s">
        <v>419</v>
      </c>
      <c r="W66" s="1071"/>
      <c r="X66" s="1071"/>
      <c r="Y66" s="1071"/>
      <c r="Z66" s="1072"/>
      <c r="AA66" s="1070" t="s">
        <v>420</v>
      </c>
      <c r="AB66" s="1071"/>
      <c r="AC66" s="1071"/>
      <c r="AD66" s="1071"/>
      <c r="AE66" s="1072"/>
      <c r="AF66" s="1076" t="s">
        <v>421</v>
      </c>
      <c r="AG66" s="1077"/>
      <c r="AH66" s="1077"/>
      <c r="AI66" s="1077"/>
      <c r="AJ66" s="1078"/>
      <c r="AK66" s="1070" t="s">
        <v>422</v>
      </c>
      <c r="AL66" s="1065"/>
      <c r="AM66" s="1065"/>
      <c r="AN66" s="1065"/>
      <c r="AO66" s="1066"/>
      <c r="AP66" s="1070" t="s">
        <v>423</v>
      </c>
      <c r="AQ66" s="1071"/>
      <c r="AR66" s="1071"/>
      <c r="AS66" s="1071"/>
      <c r="AT66" s="1072"/>
      <c r="AU66" s="1070" t="s">
        <v>424</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597</v>
      </c>
      <c r="C68" s="1055"/>
      <c r="D68" s="1055"/>
      <c r="E68" s="1055"/>
      <c r="F68" s="1055"/>
      <c r="G68" s="1055"/>
      <c r="H68" s="1055"/>
      <c r="I68" s="1055"/>
      <c r="J68" s="1055"/>
      <c r="K68" s="1055"/>
      <c r="L68" s="1055"/>
      <c r="M68" s="1055"/>
      <c r="N68" s="1055"/>
      <c r="O68" s="1055"/>
      <c r="P68" s="1056"/>
      <c r="Q68" s="1057">
        <v>1010</v>
      </c>
      <c r="R68" s="1051"/>
      <c r="S68" s="1051"/>
      <c r="T68" s="1051"/>
      <c r="U68" s="1051"/>
      <c r="V68" s="1051">
        <v>1005</v>
      </c>
      <c r="W68" s="1051"/>
      <c r="X68" s="1051"/>
      <c r="Y68" s="1051"/>
      <c r="Z68" s="1051"/>
      <c r="AA68" s="1051">
        <v>5</v>
      </c>
      <c r="AB68" s="1051"/>
      <c r="AC68" s="1051"/>
      <c r="AD68" s="1051"/>
      <c r="AE68" s="1051"/>
      <c r="AF68" s="1051">
        <v>5</v>
      </c>
      <c r="AG68" s="1051"/>
      <c r="AH68" s="1051"/>
      <c r="AI68" s="1051"/>
      <c r="AJ68" s="1051"/>
      <c r="AK68" s="1051">
        <v>0</v>
      </c>
      <c r="AL68" s="1051"/>
      <c r="AM68" s="1051"/>
      <c r="AN68" s="1051"/>
      <c r="AO68" s="1051"/>
      <c r="AP68" s="1051" t="s">
        <v>587</v>
      </c>
      <c r="AQ68" s="1051"/>
      <c r="AR68" s="1051"/>
      <c r="AS68" s="1051"/>
      <c r="AT68" s="1051"/>
      <c r="AU68" s="1051" t="s">
        <v>587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598</v>
      </c>
      <c r="C69" s="1044"/>
      <c r="D69" s="1044"/>
      <c r="E69" s="1044"/>
      <c r="F69" s="1044"/>
      <c r="G69" s="1044"/>
      <c r="H69" s="1044"/>
      <c r="I69" s="1044"/>
      <c r="J69" s="1044"/>
      <c r="K69" s="1044"/>
      <c r="L69" s="1044"/>
      <c r="M69" s="1044"/>
      <c r="N69" s="1044"/>
      <c r="O69" s="1044"/>
      <c r="P69" s="1045"/>
      <c r="Q69" s="1046">
        <v>400544</v>
      </c>
      <c r="R69" s="1040"/>
      <c r="S69" s="1040"/>
      <c r="T69" s="1040"/>
      <c r="U69" s="1040"/>
      <c r="V69" s="1040">
        <v>397780</v>
      </c>
      <c r="W69" s="1040"/>
      <c r="X69" s="1040"/>
      <c r="Y69" s="1040"/>
      <c r="Z69" s="1040"/>
      <c r="AA69" s="1040">
        <v>2764</v>
      </c>
      <c r="AB69" s="1040"/>
      <c r="AC69" s="1040"/>
      <c r="AD69" s="1040"/>
      <c r="AE69" s="1040"/>
      <c r="AF69" s="1040">
        <v>2764</v>
      </c>
      <c r="AG69" s="1040"/>
      <c r="AH69" s="1040"/>
      <c r="AI69" s="1040"/>
      <c r="AJ69" s="1040"/>
      <c r="AK69" s="1040">
        <v>725</v>
      </c>
      <c r="AL69" s="1040"/>
      <c r="AM69" s="1040"/>
      <c r="AN69" s="1040"/>
      <c r="AO69" s="1040"/>
      <c r="AP69" s="1040" t="s">
        <v>593</v>
      </c>
      <c r="AQ69" s="1040"/>
      <c r="AR69" s="1040"/>
      <c r="AS69" s="1040"/>
      <c r="AT69" s="1040"/>
      <c r="AU69" s="1040" t="s">
        <v>593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599</v>
      </c>
      <c r="C70" s="1044"/>
      <c r="D70" s="1044"/>
      <c r="E70" s="1044"/>
      <c r="F70" s="1044"/>
      <c r="G70" s="1044"/>
      <c r="H70" s="1044"/>
      <c r="I70" s="1044"/>
      <c r="J70" s="1044"/>
      <c r="K70" s="1044"/>
      <c r="L70" s="1044"/>
      <c r="M70" s="1044"/>
      <c r="N70" s="1044"/>
      <c r="O70" s="1044"/>
      <c r="P70" s="1045"/>
      <c r="Q70" s="1046">
        <v>49499</v>
      </c>
      <c r="R70" s="1040"/>
      <c r="S70" s="1040"/>
      <c r="T70" s="1040"/>
      <c r="U70" s="1040"/>
      <c r="V70" s="1040">
        <v>48294</v>
      </c>
      <c r="W70" s="1040"/>
      <c r="X70" s="1040"/>
      <c r="Y70" s="1040"/>
      <c r="Z70" s="1040"/>
      <c r="AA70" s="1040">
        <v>1205</v>
      </c>
      <c r="AB70" s="1040"/>
      <c r="AC70" s="1040"/>
      <c r="AD70" s="1040"/>
      <c r="AE70" s="1040"/>
      <c r="AF70" s="1040">
        <v>4517</v>
      </c>
      <c r="AG70" s="1040"/>
      <c r="AH70" s="1040"/>
      <c r="AI70" s="1040"/>
      <c r="AJ70" s="1040"/>
      <c r="AK70" s="1040" t="s">
        <v>601</v>
      </c>
      <c r="AL70" s="1040"/>
      <c r="AM70" s="1040"/>
      <c r="AN70" s="1040"/>
      <c r="AO70" s="1040"/>
      <c r="AP70" s="1040">
        <v>664</v>
      </c>
      <c r="AQ70" s="1040"/>
      <c r="AR70" s="1040"/>
      <c r="AS70" s="1040"/>
      <c r="AT70" s="1040"/>
      <c r="AU70" s="1040" t="s">
        <v>601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600</v>
      </c>
      <c r="C71" s="1044"/>
      <c r="D71" s="1044"/>
      <c r="E71" s="1044"/>
      <c r="F71" s="1044"/>
      <c r="G71" s="1044"/>
      <c r="H71" s="1044"/>
      <c r="I71" s="1044"/>
      <c r="J71" s="1044"/>
      <c r="K71" s="1044"/>
      <c r="L71" s="1044"/>
      <c r="M71" s="1044"/>
      <c r="N71" s="1044"/>
      <c r="O71" s="1044"/>
      <c r="P71" s="1045"/>
      <c r="Q71" s="1046">
        <v>6201</v>
      </c>
      <c r="R71" s="1040"/>
      <c r="S71" s="1040"/>
      <c r="T71" s="1040"/>
      <c r="U71" s="1040"/>
      <c r="V71" s="1040">
        <v>5806</v>
      </c>
      <c r="W71" s="1040"/>
      <c r="X71" s="1040"/>
      <c r="Y71" s="1040"/>
      <c r="Z71" s="1040"/>
      <c r="AA71" s="1040">
        <v>394</v>
      </c>
      <c r="AB71" s="1040"/>
      <c r="AC71" s="1040"/>
      <c r="AD71" s="1040"/>
      <c r="AE71" s="1040"/>
      <c r="AF71" s="1040">
        <v>394</v>
      </c>
      <c r="AG71" s="1040"/>
      <c r="AH71" s="1040"/>
      <c r="AI71" s="1040"/>
      <c r="AJ71" s="1040"/>
      <c r="AK71" s="1040" t="s">
        <v>587</v>
      </c>
      <c r="AL71" s="1040"/>
      <c r="AM71" s="1040"/>
      <c r="AN71" s="1040"/>
      <c r="AO71" s="1040"/>
      <c r="AP71" s="1040" t="s">
        <v>587</v>
      </c>
      <c r="AQ71" s="1040"/>
      <c r="AR71" s="1040"/>
      <c r="AS71" s="1040"/>
      <c r="AT71" s="1040"/>
      <c r="AU71" s="1040" t="s">
        <v>587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386</v>
      </c>
      <c r="B88" s="1013" t="s">
        <v>425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7681</v>
      </c>
      <c r="AG88" s="1028"/>
      <c r="AH88" s="1028"/>
      <c r="AI88" s="1028"/>
      <c r="AJ88" s="1028"/>
      <c r="AK88" s="1032"/>
      <c r="AL88" s="1032"/>
      <c r="AM88" s="1032"/>
      <c r="AN88" s="1032"/>
      <c r="AO88" s="1032"/>
      <c r="AP88" s="1028">
        <v>664</v>
      </c>
      <c r="AQ88" s="1028"/>
      <c r="AR88" s="1028"/>
      <c r="AS88" s="1028"/>
      <c r="AT88" s="1028"/>
      <c r="AU88" s="1028" t="s">
        <v>607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426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530</v>
      </c>
      <c r="CS102" s="1020"/>
      <c r="CT102" s="1020"/>
      <c r="CU102" s="1020"/>
      <c r="CV102" s="1021"/>
      <c r="CW102" s="1019">
        <v>39</v>
      </c>
      <c r="CX102" s="1020"/>
      <c r="CY102" s="1020"/>
      <c r="CZ102" s="1020"/>
      <c r="DA102" s="1021"/>
      <c r="DB102" s="1019" t="s">
        <v>608</v>
      </c>
      <c r="DC102" s="1020"/>
      <c r="DD102" s="1020"/>
      <c r="DE102" s="1020"/>
      <c r="DF102" s="1021"/>
      <c r="DG102" s="1019">
        <v>1983</v>
      </c>
      <c r="DH102" s="1020"/>
      <c r="DI102" s="1020"/>
      <c r="DJ102" s="1020"/>
      <c r="DK102" s="1021"/>
      <c r="DL102" s="1019" t="s">
        <v>608</v>
      </c>
      <c r="DM102" s="1020"/>
      <c r="DN102" s="1020"/>
      <c r="DO102" s="1020"/>
      <c r="DP102" s="1021"/>
      <c r="DQ102" s="1019" t="s">
        <v>608</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434</v>
      </c>
      <c r="AB109" s="963"/>
      <c r="AC109" s="963"/>
      <c r="AD109" s="963"/>
      <c r="AE109" s="964"/>
      <c r="AF109" s="965" t="s">
        <v>299</v>
      </c>
      <c r="AG109" s="963"/>
      <c r="AH109" s="963"/>
      <c r="AI109" s="963"/>
      <c r="AJ109" s="964"/>
      <c r="AK109" s="965" t="s">
        <v>298</v>
      </c>
      <c r="AL109" s="963"/>
      <c r="AM109" s="963"/>
      <c r="AN109" s="963"/>
      <c r="AO109" s="964"/>
      <c r="AP109" s="965" t="s">
        <v>435</v>
      </c>
      <c r="AQ109" s="963"/>
      <c r="AR109" s="963"/>
      <c r="AS109" s="963"/>
      <c r="AT109" s="994"/>
      <c r="AU109" s="962" t="s">
        <v>433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434</v>
      </c>
      <c r="BR109" s="963"/>
      <c r="BS109" s="963"/>
      <c r="BT109" s="963"/>
      <c r="BU109" s="964"/>
      <c r="BV109" s="965" t="s">
        <v>299</v>
      </c>
      <c r="BW109" s="963"/>
      <c r="BX109" s="963"/>
      <c r="BY109" s="963"/>
      <c r="BZ109" s="964"/>
      <c r="CA109" s="965" t="s">
        <v>298</v>
      </c>
      <c r="CB109" s="963"/>
      <c r="CC109" s="963"/>
      <c r="CD109" s="963"/>
      <c r="CE109" s="964"/>
      <c r="CF109" s="1001" t="s">
        <v>435</v>
      </c>
      <c r="CG109" s="1001"/>
      <c r="CH109" s="1001"/>
      <c r="CI109" s="1001"/>
      <c r="CJ109" s="1001"/>
      <c r="CK109" s="965" t="s">
        <v>436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434</v>
      </c>
      <c r="DH109" s="963"/>
      <c r="DI109" s="963"/>
      <c r="DJ109" s="963"/>
      <c r="DK109" s="964"/>
      <c r="DL109" s="965" t="s">
        <v>299</v>
      </c>
      <c r="DM109" s="963"/>
      <c r="DN109" s="963"/>
      <c r="DO109" s="963"/>
      <c r="DP109" s="964"/>
      <c r="DQ109" s="965" t="s">
        <v>298</v>
      </c>
      <c r="DR109" s="963"/>
      <c r="DS109" s="963"/>
      <c r="DT109" s="963"/>
      <c r="DU109" s="964"/>
      <c r="DV109" s="965" t="s">
        <v>435</v>
      </c>
      <c r="DW109" s="963"/>
      <c r="DX109" s="963"/>
      <c r="DY109" s="963"/>
      <c r="DZ109" s="994"/>
    </row>
    <row r="110" spans="1:131" s="226" customFormat="1" ht="26.25" customHeight="1">
      <c r="A110" s="865" t="s">
        <v>437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6149395</v>
      </c>
      <c r="AB110" s="956"/>
      <c r="AC110" s="956"/>
      <c r="AD110" s="956"/>
      <c r="AE110" s="957"/>
      <c r="AF110" s="958">
        <v>5903386</v>
      </c>
      <c r="AG110" s="956"/>
      <c r="AH110" s="956"/>
      <c r="AI110" s="956"/>
      <c r="AJ110" s="957"/>
      <c r="AK110" s="958">
        <v>5901086</v>
      </c>
      <c r="AL110" s="956"/>
      <c r="AM110" s="956"/>
      <c r="AN110" s="956"/>
      <c r="AO110" s="957"/>
      <c r="AP110" s="959">
        <v>26.2</v>
      </c>
      <c r="AQ110" s="960"/>
      <c r="AR110" s="960"/>
      <c r="AS110" s="960"/>
      <c r="AT110" s="961"/>
      <c r="AU110" s="995" t="s">
        <v>66</v>
      </c>
      <c r="AV110" s="996"/>
      <c r="AW110" s="996"/>
      <c r="AX110" s="996"/>
      <c r="AY110" s="996"/>
      <c r="AZ110" s="921" t="s">
        <v>438</v>
      </c>
      <c r="BA110" s="866"/>
      <c r="BB110" s="866"/>
      <c r="BC110" s="866"/>
      <c r="BD110" s="866"/>
      <c r="BE110" s="866"/>
      <c r="BF110" s="866"/>
      <c r="BG110" s="866"/>
      <c r="BH110" s="866"/>
      <c r="BI110" s="866"/>
      <c r="BJ110" s="866"/>
      <c r="BK110" s="866"/>
      <c r="BL110" s="866"/>
      <c r="BM110" s="866"/>
      <c r="BN110" s="866"/>
      <c r="BO110" s="866"/>
      <c r="BP110" s="867"/>
      <c r="BQ110" s="922">
        <v>56061076</v>
      </c>
      <c r="BR110" s="903"/>
      <c r="BS110" s="903"/>
      <c r="BT110" s="903"/>
      <c r="BU110" s="903"/>
      <c r="BV110" s="903">
        <v>55483976</v>
      </c>
      <c r="BW110" s="903"/>
      <c r="BX110" s="903"/>
      <c r="BY110" s="903"/>
      <c r="BZ110" s="903"/>
      <c r="CA110" s="903">
        <v>56286810</v>
      </c>
      <c r="CB110" s="903"/>
      <c r="CC110" s="903"/>
      <c r="CD110" s="903"/>
      <c r="CE110" s="903"/>
      <c r="CF110" s="927">
        <v>249.5</v>
      </c>
      <c r="CG110" s="928"/>
      <c r="CH110" s="928"/>
      <c r="CI110" s="928"/>
      <c r="CJ110" s="928"/>
      <c r="CK110" s="991" t="s">
        <v>439</v>
      </c>
      <c r="CL110" s="877"/>
      <c r="CM110" s="952" t="s">
        <v>440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415</v>
      </c>
      <c r="DH110" s="903"/>
      <c r="DI110" s="903"/>
      <c r="DJ110" s="903"/>
      <c r="DK110" s="903"/>
      <c r="DL110" s="903" t="s">
        <v>441</v>
      </c>
      <c r="DM110" s="903"/>
      <c r="DN110" s="903"/>
      <c r="DO110" s="903"/>
      <c r="DP110" s="903"/>
      <c r="DQ110" s="903" t="s">
        <v>441</v>
      </c>
      <c r="DR110" s="903"/>
      <c r="DS110" s="903"/>
      <c r="DT110" s="903"/>
      <c r="DU110" s="903"/>
      <c r="DV110" s="904" t="s">
        <v>442</v>
      </c>
      <c r="DW110" s="904"/>
      <c r="DX110" s="904"/>
      <c r="DY110" s="904"/>
      <c r="DZ110" s="905"/>
    </row>
    <row r="111" spans="1:131" s="226" customFormat="1" ht="26.25" customHeight="1">
      <c r="A111" s="832" t="s">
        <v>443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415</v>
      </c>
      <c r="AB111" s="984"/>
      <c r="AC111" s="984"/>
      <c r="AD111" s="984"/>
      <c r="AE111" s="985"/>
      <c r="AF111" s="986" t="s">
        <v>441</v>
      </c>
      <c r="AG111" s="984"/>
      <c r="AH111" s="984"/>
      <c r="AI111" s="984"/>
      <c r="AJ111" s="985"/>
      <c r="AK111" s="986" t="s">
        <v>444</v>
      </c>
      <c r="AL111" s="984"/>
      <c r="AM111" s="984"/>
      <c r="AN111" s="984"/>
      <c r="AO111" s="985"/>
      <c r="AP111" s="987" t="s">
        <v>441</v>
      </c>
      <c r="AQ111" s="988"/>
      <c r="AR111" s="988"/>
      <c r="AS111" s="988"/>
      <c r="AT111" s="989"/>
      <c r="AU111" s="997"/>
      <c r="AV111" s="998"/>
      <c r="AW111" s="998"/>
      <c r="AX111" s="998"/>
      <c r="AY111" s="998"/>
      <c r="AZ111" s="873" t="s">
        <v>445</v>
      </c>
      <c r="BA111" s="808"/>
      <c r="BB111" s="808"/>
      <c r="BC111" s="808"/>
      <c r="BD111" s="808"/>
      <c r="BE111" s="808"/>
      <c r="BF111" s="808"/>
      <c r="BG111" s="808"/>
      <c r="BH111" s="808"/>
      <c r="BI111" s="808"/>
      <c r="BJ111" s="808"/>
      <c r="BK111" s="808"/>
      <c r="BL111" s="808"/>
      <c r="BM111" s="808"/>
      <c r="BN111" s="808"/>
      <c r="BO111" s="808"/>
      <c r="BP111" s="809"/>
      <c r="BQ111" s="874">
        <v>2494725</v>
      </c>
      <c r="BR111" s="875"/>
      <c r="BS111" s="875"/>
      <c r="BT111" s="875"/>
      <c r="BU111" s="875"/>
      <c r="BV111" s="875">
        <v>2289654</v>
      </c>
      <c r="BW111" s="875"/>
      <c r="BX111" s="875"/>
      <c r="BY111" s="875"/>
      <c r="BZ111" s="875"/>
      <c r="CA111" s="875">
        <v>2030629</v>
      </c>
      <c r="CB111" s="875"/>
      <c r="CC111" s="875"/>
      <c r="CD111" s="875"/>
      <c r="CE111" s="875"/>
      <c r="CF111" s="936">
        <v>9</v>
      </c>
      <c r="CG111" s="937"/>
      <c r="CH111" s="937"/>
      <c r="CI111" s="937"/>
      <c r="CJ111" s="937"/>
      <c r="CK111" s="992"/>
      <c r="CL111" s="879"/>
      <c r="CM111" s="882" t="s">
        <v>446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441</v>
      </c>
      <c r="DH111" s="875"/>
      <c r="DI111" s="875"/>
      <c r="DJ111" s="875"/>
      <c r="DK111" s="875"/>
      <c r="DL111" s="875" t="s">
        <v>415</v>
      </c>
      <c r="DM111" s="875"/>
      <c r="DN111" s="875"/>
      <c r="DO111" s="875"/>
      <c r="DP111" s="875"/>
      <c r="DQ111" s="875" t="s">
        <v>441</v>
      </c>
      <c r="DR111" s="875"/>
      <c r="DS111" s="875"/>
      <c r="DT111" s="875"/>
      <c r="DU111" s="875"/>
      <c r="DV111" s="852" t="s">
        <v>415</v>
      </c>
      <c r="DW111" s="852"/>
      <c r="DX111" s="852"/>
      <c r="DY111" s="852"/>
      <c r="DZ111" s="853"/>
    </row>
    <row r="112" spans="1:131" s="226" customFormat="1" ht="26.25" customHeight="1">
      <c r="A112" s="977" t="s">
        <v>447</v>
      </c>
      <c r="B112" s="978"/>
      <c r="C112" s="808" t="s">
        <v>448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449</v>
      </c>
      <c r="AB112" s="838"/>
      <c r="AC112" s="838"/>
      <c r="AD112" s="838"/>
      <c r="AE112" s="839"/>
      <c r="AF112" s="840" t="s">
        <v>441</v>
      </c>
      <c r="AG112" s="838"/>
      <c r="AH112" s="838"/>
      <c r="AI112" s="838"/>
      <c r="AJ112" s="839"/>
      <c r="AK112" s="840" t="s">
        <v>441</v>
      </c>
      <c r="AL112" s="838"/>
      <c r="AM112" s="838"/>
      <c r="AN112" s="838"/>
      <c r="AO112" s="839"/>
      <c r="AP112" s="885" t="s">
        <v>441</v>
      </c>
      <c r="AQ112" s="886"/>
      <c r="AR112" s="886"/>
      <c r="AS112" s="886"/>
      <c r="AT112" s="887"/>
      <c r="AU112" s="997"/>
      <c r="AV112" s="998"/>
      <c r="AW112" s="998"/>
      <c r="AX112" s="998"/>
      <c r="AY112" s="998"/>
      <c r="AZ112" s="873" t="s">
        <v>450</v>
      </c>
      <c r="BA112" s="808"/>
      <c r="BB112" s="808"/>
      <c r="BC112" s="808"/>
      <c r="BD112" s="808"/>
      <c r="BE112" s="808"/>
      <c r="BF112" s="808"/>
      <c r="BG112" s="808"/>
      <c r="BH112" s="808"/>
      <c r="BI112" s="808"/>
      <c r="BJ112" s="808"/>
      <c r="BK112" s="808"/>
      <c r="BL112" s="808"/>
      <c r="BM112" s="808"/>
      <c r="BN112" s="808"/>
      <c r="BO112" s="808"/>
      <c r="BP112" s="809"/>
      <c r="BQ112" s="874">
        <v>22970051</v>
      </c>
      <c r="BR112" s="875"/>
      <c r="BS112" s="875"/>
      <c r="BT112" s="875"/>
      <c r="BU112" s="875"/>
      <c r="BV112" s="875">
        <v>22891103</v>
      </c>
      <c r="BW112" s="875"/>
      <c r="BX112" s="875"/>
      <c r="BY112" s="875"/>
      <c r="BZ112" s="875"/>
      <c r="CA112" s="875">
        <v>23202998</v>
      </c>
      <c r="CB112" s="875"/>
      <c r="CC112" s="875"/>
      <c r="CD112" s="875"/>
      <c r="CE112" s="875"/>
      <c r="CF112" s="936">
        <v>102.9</v>
      </c>
      <c r="CG112" s="937"/>
      <c r="CH112" s="937"/>
      <c r="CI112" s="937"/>
      <c r="CJ112" s="937"/>
      <c r="CK112" s="992"/>
      <c r="CL112" s="879"/>
      <c r="CM112" s="882" t="s">
        <v>451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441</v>
      </c>
      <c r="DH112" s="875"/>
      <c r="DI112" s="875"/>
      <c r="DJ112" s="875"/>
      <c r="DK112" s="875"/>
      <c r="DL112" s="875" t="s">
        <v>441</v>
      </c>
      <c r="DM112" s="875"/>
      <c r="DN112" s="875"/>
      <c r="DO112" s="875"/>
      <c r="DP112" s="875"/>
      <c r="DQ112" s="875" t="s">
        <v>452</v>
      </c>
      <c r="DR112" s="875"/>
      <c r="DS112" s="875"/>
      <c r="DT112" s="875"/>
      <c r="DU112" s="875"/>
      <c r="DV112" s="852" t="s">
        <v>449</v>
      </c>
      <c r="DW112" s="852"/>
      <c r="DX112" s="852"/>
      <c r="DY112" s="852"/>
      <c r="DZ112" s="853"/>
    </row>
    <row r="113" spans="1:130" s="226" customFormat="1" ht="26.25" customHeight="1">
      <c r="A113" s="979"/>
      <c r="B113" s="980"/>
      <c r="C113" s="808" t="s">
        <v>453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1431356</v>
      </c>
      <c r="AB113" s="984"/>
      <c r="AC113" s="984"/>
      <c r="AD113" s="984"/>
      <c r="AE113" s="985"/>
      <c r="AF113" s="986">
        <v>1466205</v>
      </c>
      <c r="AG113" s="984"/>
      <c r="AH113" s="984"/>
      <c r="AI113" s="984"/>
      <c r="AJ113" s="985"/>
      <c r="AK113" s="986">
        <v>1444756</v>
      </c>
      <c r="AL113" s="984"/>
      <c r="AM113" s="984"/>
      <c r="AN113" s="984"/>
      <c r="AO113" s="985"/>
      <c r="AP113" s="987">
        <v>6.4</v>
      </c>
      <c r="AQ113" s="988"/>
      <c r="AR113" s="988"/>
      <c r="AS113" s="988"/>
      <c r="AT113" s="989"/>
      <c r="AU113" s="997"/>
      <c r="AV113" s="998"/>
      <c r="AW113" s="998"/>
      <c r="AX113" s="998"/>
      <c r="AY113" s="998"/>
      <c r="AZ113" s="873" t="s">
        <v>454</v>
      </c>
      <c r="BA113" s="808"/>
      <c r="BB113" s="808"/>
      <c r="BC113" s="808"/>
      <c r="BD113" s="808"/>
      <c r="BE113" s="808"/>
      <c r="BF113" s="808"/>
      <c r="BG113" s="808"/>
      <c r="BH113" s="808"/>
      <c r="BI113" s="808"/>
      <c r="BJ113" s="808"/>
      <c r="BK113" s="808"/>
      <c r="BL113" s="808"/>
      <c r="BM113" s="808"/>
      <c r="BN113" s="808"/>
      <c r="BO113" s="808"/>
      <c r="BP113" s="809"/>
      <c r="BQ113" s="874" t="s">
        <v>441</v>
      </c>
      <c r="BR113" s="875"/>
      <c r="BS113" s="875"/>
      <c r="BT113" s="875"/>
      <c r="BU113" s="875"/>
      <c r="BV113" s="875" t="s">
        <v>441</v>
      </c>
      <c r="BW113" s="875"/>
      <c r="BX113" s="875"/>
      <c r="BY113" s="875"/>
      <c r="BZ113" s="875"/>
      <c r="CA113" s="875" t="s">
        <v>455</v>
      </c>
      <c r="CB113" s="875"/>
      <c r="CC113" s="875"/>
      <c r="CD113" s="875"/>
      <c r="CE113" s="875"/>
      <c r="CF113" s="936" t="s">
        <v>441</v>
      </c>
      <c r="CG113" s="937"/>
      <c r="CH113" s="937"/>
      <c r="CI113" s="937"/>
      <c r="CJ113" s="937"/>
      <c r="CK113" s="992"/>
      <c r="CL113" s="879"/>
      <c r="CM113" s="882" t="s">
        <v>456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441</v>
      </c>
      <c r="DH113" s="838"/>
      <c r="DI113" s="838"/>
      <c r="DJ113" s="838"/>
      <c r="DK113" s="839"/>
      <c r="DL113" s="840" t="s">
        <v>442</v>
      </c>
      <c r="DM113" s="838"/>
      <c r="DN113" s="838"/>
      <c r="DO113" s="838"/>
      <c r="DP113" s="839"/>
      <c r="DQ113" s="840" t="s">
        <v>441</v>
      </c>
      <c r="DR113" s="838"/>
      <c r="DS113" s="838"/>
      <c r="DT113" s="838"/>
      <c r="DU113" s="839"/>
      <c r="DV113" s="885" t="s">
        <v>455</v>
      </c>
      <c r="DW113" s="886"/>
      <c r="DX113" s="886"/>
      <c r="DY113" s="886"/>
      <c r="DZ113" s="887"/>
    </row>
    <row r="114" spans="1:130" s="226" customFormat="1" ht="26.25" customHeight="1">
      <c r="A114" s="979"/>
      <c r="B114" s="980"/>
      <c r="C114" s="808" t="s">
        <v>457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441</v>
      </c>
      <c r="AB114" s="838"/>
      <c r="AC114" s="838"/>
      <c r="AD114" s="838"/>
      <c r="AE114" s="839"/>
      <c r="AF114" s="840" t="s">
        <v>458</v>
      </c>
      <c r="AG114" s="838"/>
      <c r="AH114" s="838"/>
      <c r="AI114" s="838"/>
      <c r="AJ114" s="839"/>
      <c r="AK114" s="840" t="s">
        <v>441</v>
      </c>
      <c r="AL114" s="838"/>
      <c r="AM114" s="838"/>
      <c r="AN114" s="838"/>
      <c r="AO114" s="839"/>
      <c r="AP114" s="885" t="s">
        <v>441</v>
      </c>
      <c r="AQ114" s="886"/>
      <c r="AR114" s="886"/>
      <c r="AS114" s="886"/>
      <c r="AT114" s="887"/>
      <c r="AU114" s="997"/>
      <c r="AV114" s="998"/>
      <c r="AW114" s="998"/>
      <c r="AX114" s="998"/>
      <c r="AY114" s="998"/>
      <c r="AZ114" s="873" t="s">
        <v>459</v>
      </c>
      <c r="BA114" s="808"/>
      <c r="BB114" s="808"/>
      <c r="BC114" s="808"/>
      <c r="BD114" s="808"/>
      <c r="BE114" s="808"/>
      <c r="BF114" s="808"/>
      <c r="BG114" s="808"/>
      <c r="BH114" s="808"/>
      <c r="BI114" s="808"/>
      <c r="BJ114" s="808"/>
      <c r="BK114" s="808"/>
      <c r="BL114" s="808"/>
      <c r="BM114" s="808"/>
      <c r="BN114" s="808"/>
      <c r="BO114" s="808"/>
      <c r="BP114" s="809"/>
      <c r="BQ114" s="874">
        <v>8734352</v>
      </c>
      <c r="BR114" s="875"/>
      <c r="BS114" s="875"/>
      <c r="BT114" s="875"/>
      <c r="BU114" s="875"/>
      <c r="BV114" s="875">
        <v>8611840</v>
      </c>
      <c r="BW114" s="875"/>
      <c r="BX114" s="875"/>
      <c r="BY114" s="875"/>
      <c r="BZ114" s="875"/>
      <c r="CA114" s="875">
        <v>8372130</v>
      </c>
      <c r="CB114" s="875"/>
      <c r="CC114" s="875"/>
      <c r="CD114" s="875"/>
      <c r="CE114" s="875"/>
      <c r="CF114" s="936">
        <v>37.1</v>
      </c>
      <c r="CG114" s="937"/>
      <c r="CH114" s="937"/>
      <c r="CI114" s="937"/>
      <c r="CJ114" s="937"/>
      <c r="CK114" s="992"/>
      <c r="CL114" s="879"/>
      <c r="CM114" s="882" t="s">
        <v>460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441</v>
      </c>
      <c r="DH114" s="838"/>
      <c r="DI114" s="838"/>
      <c r="DJ114" s="838"/>
      <c r="DK114" s="839"/>
      <c r="DL114" s="840" t="s">
        <v>415</v>
      </c>
      <c r="DM114" s="838"/>
      <c r="DN114" s="838"/>
      <c r="DO114" s="838"/>
      <c r="DP114" s="839"/>
      <c r="DQ114" s="840" t="s">
        <v>461</v>
      </c>
      <c r="DR114" s="838"/>
      <c r="DS114" s="838"/>
      <c r="DT114" s="838"/>
      <c r="DU114" s="839"/>
      <c r="DV114" s="885" t="s">
        <v>441</v>
      </c>
      <c r="DW114" s="886"/>
      <c r="DX114" s="886"/>
      <c r="DY114" s="886"/>
      <c r="DZ114" s="887"/>
    </row>
    <row r="115" spans="1:130" s="226" customFormat="1" ht="26.25" customHeight="1">
      <c r="A115" s="979"/>
      <c r="B115" s="980"/>
      <c r="C115" s="808" t="s">
        <v>462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40001</v>
      </c>
      <c r="AB115" s="984"/>
      <c r="AC115" s="984"/>
      <c r="AD115" s="984"/>
      <c r="AE115" s="985"/>
      <c r="AF115" s="986">
        <v>10962</v>
      </c>
      <c r="AG115" s="984"/>
      <c r="AH115" s="984"/>
      <c r="AI115" s="984"/>
      <c r="AJ115" s="985"/>
      <c r="AK115" s="986">
        <v>11105</v>
      </c>
      <c r="AL115" s="984"/>
      <c r="AM115" s="984"/>
      <c r="AN115" s="984"/>
      <c r="AO115" s="985"/>
      <c r="AP115" s="987">
        <v>0</v>
      </c>
      <c r="AQ115" s="988"/>
      <c r="AR115" s="988"/>
      <c r="AS115" s="988"/>
      <c r="AT115" s="989"/>
      <c r="AU115" s="997"/>
      <c r="AV115" s="998"/>
      <c r="AW115" s="998"/>
      <c r="AX115" s="998"/>
      <c r="AY115" s="998"/>
      <c r="AZ115" s="873" t="s">
        <v>463</v>
      </c>
      <c r="BA115" s="808"/>
      <c r="BB115" s="808"/>
      <c r="BC115" s="808"/>
      <c r="BD115" s="808"/>
      <c r="BE115" s="808"/>
      <c r="BF115" s="808"/>
      <c r="BG115" s="808"/>
      <c r="BH115" s="808"/>
      <c r="BI115" s="808"/>
      <c r="BJ115" s="808"/>
      <c r="BK115" s="808"/>
      <c r="BL115" s="808"/>
      <c r="BM115" s="808"/>
      <c r="BN115" s="808"/>
      <c r="BO115" s="808"/>
      <c r="BP115" s="809"/>
      <c r="BQ115" s="874" t="s">
        <v>415</v>
      </c>
      <c r="BR115" s="875"/>
      <c r="BS115" s="875"/>
      <c r="BT115" s="875"/>
      <c r="BU115" s="875"/>
      <c r="BV115" s="875" t="s">
        <v>441</v>
      </c>
      <c r="BW115" s="875"/>
      <c r="BX115" s="875"/>
      <c r="BY115" s="875"/>
      <c r="BZ115" s="875"/>
      <c r="CA115" s="875" t="s">
        <v>441</v>
      </c>
      <c r="CB115" s="875"/>
      <c r="CC115" s="875"/>
      <c r="CD115" s="875"/>
      <c r="CE115" s="875"/>
      <c r="CF115" s="936" t="s">
        <v>441</v>
      </c>
      <c r="CG115" s="937"/>
      <c r="CH115" s="937"/>
      <c r="CI115" s="937"/>
      <c r="CJ115" s="937"/>
      <c r="CK115" s="992"/>
      <c r="CL115" s="879"/>
      <c r="CM115" s="873" t="s">
        <v>464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2408239</v>
      </c>
      <c r="DH115" s="838"/>
      <c r="DI115" s="838"/>
      <c r="DJ115" s="838"/>
      <c r="DK115" s="839"/>
      <c r="DL115" s="840">
        <v>2213100</v>
      </c>
      <c r="DM115" s="838"/>
      <c r="DN115" s="838"/>
      <c r="DO115" s="838"/>
      <c r="DP115" s="839"/>
      <c r="DQ115" s="840">
        <v>1967244</v>
      </c>
      <c r="DR115" s="838"/>
      <c r="DS115" s="838"/>
      <c r="DT115" s="838"/>
      <c r="DU115" s="839"/>
      <c r="DV115" s="885">
        <v>8.6999999999999993</v>
      </c>
      <c r="DW115" s="886"/>
      <c r="DX115" s="886"/>
      <c r="DY115" s="886"/>
      <c r="DZ115" s="887"/>
    </row>
    <row r="116" spans="1:130" s="226" customFormat="1" ht="26.25" customHeight="1">
      <c r="A116" s="981"/>
      <c r="B116" s="982"/>
      <c r="C116" s="941" t="s">
        <v>465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19</v>
      </c>
      <c r="AB116" s="838"/>
      <c r="AC116" s="838"/>
      <c r="AD116" s="838"/>
      <c r="AE116" s="839"/>
      <c r="AF116" s="840">
        <v>975</v>
      </c>
      <c r="AG116" s="838"/>
      <c r="AH116" s="838"/>
      <c r="AI116" s="838"/>
      <c r="AJ116" s="839"/>
      <c r="AK116" s="840">
        <v>1457</v>
      </c>
      <c r="AL116" s="838"/>
      <c r="AM116" s="838"/>
      <c r="AN116" s="838"/>
      <c r="AO116" s="839"/>
      <c r="AP116" s="885">
        <v>0</v>
      </c>
      <c r="AQ116" s="886"/>
      <c r="AR116" s="886"/>
      <c r="AS116" s="886"/>
      <c r="AT116" s="887"/>
      <c r="AU116" s="997"/>
      <c r="AV116" s="998"/>
      <c r="AW116" s="998"/>
      <c r="AX116" s="998"/>
      <c r="AY116" s="998"/>
      <c r="AZ116" s="924" t="s">
        <v>466</v>
      </c>
      <c r="BA116" s="925"/>
      <c r="BB116" s="925"/>
      <c r="BC116" s="925"/>
      <c r="BD116" s="925"/>
      <c r="BE116" s="925"/>
      <c r="BF116" s="925"/>
      <c r="BG116" s="925"/>
      <c r="BH116" s="925"/>
      <c r="BI116" s="925"/>
      <c r="BJ116" s="925"/>
      <c r="BK116" s="925"/>
      <c r="BL116" s="925"/>
      <c r="BM116" s="925"/>
      <c r="BN116" s="925"/>
      <c r="BO116" s="925"/>
      <c r="BP116" s="926"/>
      <c r="BQ116" s="874" t="s">
        <v>455</v>
      </c>
      <c r="BR116" s="875"/>
      <c r="BS116" s="875"/>
      <c r="BT116" s="875"/>
      <c r="BU116" s="875"/>
      <c r="BV116" s="875" t="s">
        <v>449</v>
      </c>
      <c r="BW116" s="875"/>
      <c r="BX116" s="875"/>
      <c r="BY116" s="875"/>
      <c r="BZ116" s="875"/>
      <c r="CA116" s="875" t="s">
        <v>441</v>
      </c>
      <c r="CB116" s="875"/>
      <c r="CC116" s="875"/>
      <c r="CD116" s="875"/>
      <c r="CE116" s="875"/>
      <c r="CF116" s="936" t="s">
        <v>455</v>
      </c>
      <c r="CG116" s="937"/>
      <c r="CH116" s="937"/>
      <c r="CI116" s="937"/>
      <c r="CJ116" s="937"/>
      <c r="CK116" s="992"/>
      <c r="CL116" s="879"/>
      <c r="CM116" s="882" t="s">
        <v>467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441</v>
      </c>
      <c r="DH116" s="838"/>
      <c r="DI116" s="838"/>
      <c r="DJ116" s="838"/>
      <c r="DK116" s="839"/>
      <c r="DL116" s="840" t="s">
        <v>441</v>
      </c>
      <c r="DM116" s="838"/>
      <c r="DN116" s="838"/>
      <c r="DO116" s="838"/>
      <c r="DP116" s="839"/>
      <c r="DQ116" s="840" t="s">
        <v>441</v>
      </c>
      <c r="DR116" s="838"/>
      <c r="DS116" s="838"/>
      <c r="DT116" s="838"/>
      <c r="DU116" s="839"/>
      <c r="DV116" s="885" t="s">
        <v>455</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468</v>
      </c>
      <c r="Z117" s="964"/>
      <c r="AA117" s="969">
        <v>7620771</v>
      </c>
      <c r="AB117" s="970"/>
      <c r="AC117" s="970"/>
      <c r="AD117" s="970"/>
      <c r="AE117" s="971"/>
      <c r="AF117" s="972">
        <v>7381528</v>
      </c>
      <c r="AG117" s="970"/>
      <c r="AH117" s="970"/>
      <c r="AI117" s="970"/>
      <c r="AJ117" s="971"/>
      <c r="AK117" s="972">
        <v>7358404</v>
      </c>
      <c r="AL117" s="970"/>
      <c r="AM117" s="970"/>
      <c r="AN117" s="970"/>
      <c r="AO117" s="971"/>
      <c r="AP117" s="973"/>
      <c r="AQ117" s="974"/>
      <c r="AR117" s="974"/>
      <c r="AS117" s="974"/>
      <c r="AT117" s="975"/>
      <c r="AU117" s="997"/>
      <c r="AV117" s="998"/>
      <c r="AW117" s="998"/>
      <c r="AX117" s="998"/>
      <c r="AY117" s="998"/>
      <c r="AZ117" s="924" t="s">
        <v>469</v>
      </c>
      <c r="BA117" s="925"/>
      <c r="BB117" s="925"/>
      <c r="BC117" s="925"/>
      <c r="BD117" s="925"/>
      <c r="BE117" s="925"/>
      <c r="BF117" s="925"/>
      <c r="BG117" s="925"/>
      <c r="BH117" s="925"/>
      <c r="BI117" s="925"/>
      <c r="BJ117" s="925"/>
      <c r="BK117" s="925"/>
      <c r="BL117" s="925"/>
      <c r="BM117" s="925"/>
      <c r="BN117" s="925"/>
      <c r="BO117" s="925"/>
      <c r="BP117" s="926"/>
      <c r="BQ117" s="874" t="s">
        <v>441</v>
      </c>
      <c r="BR117" s="875"/>
      <c r="BS117" s="875"/>
      <c r="BT117" s="875"/>
      <c r="BU117" s="875"/>
      <c r="BV117" s="875" t="s">
        <v>441</v>
      </c>
      <c r="BW117" s="875"/>
      <c r="BX117" s="875"/>
      <c r="BY117" s="875"/>
      <c r="BZ117" s="875"/>
      <c r="CA117" s="875" t="s">
        <v>441</v>
      </c>
      <c r="CB117" s="875"/>
      <c r="CC117" s="875"/>
      <c r="CD117" s="875"/>
      <c r="CE117" s="875"/>
      <c r="CF117" s="936" t="s">
        <v>452</v>
      </c>
      <c r="CG117" s="937"/>
      <c r="CH117" s="937"/>
      <c r="CI117" s="937"/>
      <c r="CJ117" s="937"/>
      <c r="CK117" s="992"/>
      <c r="CL117" s="879"/>
      <c r="CM117" s="882" t="s">
        <v>470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449</v>
      </c>
      <c r="DH117" s="838"/>
      <c r="DI117" s="838"/>
      <c r="DJ117" s="838"/>
      <c r="DK117" s="839"/>
      <c r="DL117" s="840" t="s">
        <v>441</v>
      </c>
      <c r="DM117" s="838"/>
      <c r="DN117" s="838"/>
      <c r="DO117" s="838"/>
      <c r="DP117" s="839"/>
      <c r="DQ117" s="840" t="s">
        <v>441</v>
      </c>
      <c r="DR117" s="838"/>
      <c r="DS117" s="838"/>
      <c r="DT117" s="838"/>
      <c r="DU117" s="839"/>
      <c r="DV117" s="885" t="s">
        <v>441</v>
      </c>
      <c r="DW117" s="886"/>
      <c r="DX117" s="886"/>
      <c r="DY117" s="886"/>
      <c r="DZ117" s="887"/>
    </row>
    <row r="118" spans="1:130" s="226" customFormat="1" ht="26.25" customHeight="1">
      <c r="A118" s="962" t="s">
        <v>436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434</v>
      </c>
      <c r="AB118" s="963"/>
      <c r="AC118" s="963"/>
      <c r="AD118" s="963"/>
      <c r="AE118" s="964"/>
      <c r="AF118" s="965" t="s">
        <v>299</v>
      </c>
      <c r="AG118" s="963"/>
      <c r="AH118" s="963"/>
      <c r="AI118" s="963"/>
      <c r="AJ118" s="964"/>
      <c r="AK118" s="965" t="s">
        <v>298</v>
      </c>
      <c r="AL118" s="963"/>
      <c r="AM118" s="963"/>
      <c r="AN118" s="963"/>
      <c r="AO118" s="964"/>
      <c r="AP118" s="966" t="s">
        <v>435</v>
      </c>
      <c r="AQ118" s="967"/>
      <c r="AR118" s="967"/>
      <c r="AS118" s="967"/>
      <c r="AT118" s="968"/>
      <c r="AU118" s="997"/>
      <c r="AV118" s="998"/>
      <c r="AW118" s="998"/>
      <c r="AX118" s="998"/>
      <c r="AY118" s="998"/>
      <c r="AZ118" s="940" t="s">
        <v>471</v>
      </c>
      <c r="BA118" s="941"/>
      <c r="BB118" s="941"/>
      <c r="BC118" s="941"/>
      <c r="BD118" s="941"/>
      <c r="BE118" s="941"/>
      <c r="BF118" s="941"/>
      <c r="BG118" s="941"/>
      <c r="BH118" s="941"/>
      <c r="BI118" s="941"/>
      <c r="BJ118" s="941"/>
      <c r="BK118" s="941"/>
      <c r="BL118" s="941"/>
      <c r="BM118" s="941"/>
      <c r="BN118" s="941"/>
      <c r="BO118" s="941"/>
      <c r="BP118" s="942"/>
      <c r="BQ118" s="943" t="s">
        <v>441</v>
      </c>
      <c r="BR118" s="906"/>
      <c r="BS118" s="906"/>
      <c r="BT118" s="906"/>
      <c r="BU118" s="906"/>
      <c r="BV118" s="906" t="s">
        <v>441</v>
      </c>
      <c r="BW118" s="906"/>
      <c r="BX118" s="906"/>
      <c r="BY118" s="906"/>
      <c r="BZ118" s="906"/>
      <c r="CA118" s="906" t="s">
        <v>441</v>
      </c>
      <c r="CB118" s="906"/>
      <c r="CC118" s="906"/>
      <c r="CD118" s="906"/>
      <c r="CE118" s="906"/>
      <c r="CF118" s="936" t="s">
        <v>441</v>
      </c>
      <c r="CG118" s="937"/>
      <c r="CH118" s="937"/>
      <c r="CI118" s="937"/>
      <c r="CJ118" s="937"/>
      <c r="CK118" s="992"/>
      <c r="CL118" s="879"/>
      <c r="CM118" s="882" t="s">
        <v>472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441</v>
      </c>
      <c r="DH118" s="838"/>
      <c r="DI118" s="838"/>
      <c r="DJ118" s="838"/>
      <c r="DK118" s="839"/>
      <c r="DL118" s="840" t="s">
        <v>441</v>
      </c>
      <c r="DM118" s="838"/>
      <c r="DN118" s="838"/>
      <c r="DO118" s="838"/>
      <c r="DP118" s="839"/>
      <c r="DQ118" s="840" t="s">
        <v>441</v>
      </c>
      <c r="DR118" s="838"/>
      <c r="DS118" s="838"/>
      <c r="DT118" s="838"/>
      <c r="DU118" s="839"/>
      <c r="DV118" s="885" t="s">
        <v>441</v>
      </c>
      <c r="DW118" s="886"/>
      <c r="DX118" s="886"/>
      <c r="DY118" s="886"/>
      <c r="DZ118" s="887"/>
    </row>
    <row r="119" spans="1:130" s="226" customFormat="1" ht="26.25" customHeight="1">
      <c r="A119" s="876" t="s">
        <v>439</v>
      </c>
      <c r="B119" s="877"/>
      <c r="C119" s="952" t="s">
        <v>440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449</v>
      </c>
      <c r="AB119" s="956"/>
      <c r="AC119" s="956"/>
      <c r="AD119" s="956"/>
      <c r="AE119" s="957"/>
      <c r="AF119" s="958" t="s">
        <v>452</v>
      </c>
      <c r="AG119" s="956"/>
      <c r="AH119" s="956"/>
      <c r="AI119" s="956"/>
      <c r="AJ119" s="957"/>
      <c r="AK119" s="958" t="s">
        <v>441</v>
      </c>
      <c r="AL119" s="956"/>
      <c r="AM119" s="956"/>
      <c r="AN119" s="956"/>
      <c r="AO119" s="957"/>
      <c r="AP119" s="959" t="s">
        <v>441</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473</v>
      </c>
      <c r="BP119" s="939"/>
      <c r="BQ119" s="943">
        <v>90260204</v>
      </c>
      <c r="BR119" s="906"/>
      <c r="BS119" s="906"/>
      <c r="BT119" s="906"/>
      <c r="BU119" s="906"/>
      <c r="BV119" s="906">
        <v>89276573</v>
      </c>
      <c r="BW119" s="906"/>
      <c r="BX119" s="906"/>
      <c r="BY119" s="906"/>
      <c r="BZ119" s="906"/>
      <c r="CA119" s="906">
        <v>89892567</v>
      </c>
      <c r="CB119" s="906"/>
      <c r="CC119" s="906"/>
      <c r="CD119" s="906"/>
      <c r="CE119" s="906"/>
      <c r="CF119" s="804"/>
      <c r="CG119" s="805"/>
      <c r="CH119" s="805"/>
      <c r="CI119" s="805"/>
      <c r="CJ119" s="895"/>
      <c r="CK119" s="993"/>
      <c r="CL119" s="881"/>
      <c r="CM119" s="899" t="s">
        <v>474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86486</v>
      </c>
      <c r="DH119" s="821"/>
      <c r="DI119" s="821"/>
      <c r="DJ119" s="821"/>
      <c r="DK119" s="822"/>
      <c r="DL119" s="823">
        <v>76554</v>
      </c>
      <c r="DM119" s="821"/>
      <c r="DN119" s="821"/>
      <c r="DO119" s="821"/>
      <c r="DP119" s="822"/>
      <c r="DQ119" s="823">
        <v>63385</v>
      </c>
      <c r="DR119" s="821"/>
      <c r="DS119" s="821"/>
      <c r="DT119" s="821"/>
      <c r="DU119" s="822"/>
      <c r="DV119" s="909">
        <v>0.3</v>
      </c>
      <c r="DW119" s="910"/>
      <c r="DX119" s="910"/>
      <c r="DY119" s="910"/>
      <c r="DZ119" s="911"/>
    </row>
    <row r="120" spans="1:130" s="226" customFormat="1" ht="26.25" customHeight="1">
      <c r="A120" s="878"/>
      <c r="B120" s="879"/>
      <c r="C120" s="882" t="s">
        <v>446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441</v>
      </c>
      <c r="AB120" s="838"/>
      <c r="AC120" s="838"/>
      <c r="AD120" s="838"/>
      <c r="AE120" s="839"/>
      <c r="AF120" s="840" t="s">
        <v>441</v>
      </c>
      <c r="AG120" s="838"/>
      <c r="AH120" s="838"/>
      <c r="AI120" s="838"/>
      <c r="AJ120" s="839"/>
      <c r="AK120" s="840" t="s">
        <v>441</v>
      </c>
      <c r="AL120" s="838"/>
      <c r="AM120" s="838"/>
      <c r="AN120" s="838"/>
      <c r="AO120" s="839"/>
      <c r="AP120" s="885" t="s">
        <v>441</v>
      </c>
      <c r="AQ120" s="886"/>
      <c r="AR120" s="886"/>
      <c r="AS120" s="886"/>
      <c r="AT120" s="887"/>
      <c r="AU120" s="944" t="s">
        <v>475</v>
      </c>
      <c r="AV120" s="945"/>
      <c r="AW120" s="945"/>
      <c r="AX120" s="945"/>
      <c r="AY120" s="946"/>
      <c r="AZ120" s="921" t="s">
        <v>476</v>
      </c>
      <c r="BA120" s="866"/>
      <c r="BB120" s="866"/>
      <c r="BC120" s="866"/>
      <c r="BD120" s="866"/>
      <c r="BE120" s="866"/>
      <c r="BF120" s="866"/>
      <c r="BG120" s="866"/>
      <c r="BH120" s="866"/>
      <c r="BI120" s="866"/>
      <c r="BJ120" s="866"/>
      <c r="BK120" s="866"/>
      <c r="BL120" s="866"/>
      <c r="BM120" s="866"/>
      <c r="BN120" s="866"/>
      <c r="BO120" s="866"/>
      <c r="BP120" s="867"/>
      <c r="BQ120" s="922">
        <v>12542270</v>
      </c>
      <c r="BR120" s="903"/>
      <c r="BS120" s="903"/>
      <c r="BT120" s="903"/>
      <c r="BU120" s="903"/>
      <c r="BV120" s="903">
        <v>13820162</v>
      </c>
      <c r="BW120" s="903"/>
      <c r="BX120" s="903"/>
      <c r="BY120" s="903"/>
      <c r="BZ120" s="903"/>
      <c r="CA120" s="903">
        <v>12790053</v>
      </c>
      <c r="CB120" s="903"/>
      <c r="CC120" s="903"/>
      <c r="CD120" s="903"/>
      <c r="CE120" s="903"/>
      <c r="CF120" s="927">
        <v>56.7</v>
      </c>
      <c r="CG120" s="928"/>
      <c r="CH120" s="928"/>
      <c r="CI120" s="928"/>
      <c r="CJ120" s="928"/>
      <c r="CK120" s="929" t="s">
        <v>477</v>
      </c>
      <c r="CL120" s="913"/>
      <c r="CM120" s="913"/>
      <c r="CN120" s="913"/>
      <c r="CO120" s="914"/>
      <c r="CP120" s="933" t="s">
        <v>478</v>
      </c>
      <c r="CQ120" s="934"/>
      <c r="CR120" s="934"/>
      <c r="CS120" s="934"/>
      <c r="CT120" s="934"/>
      <c r="CU120" s="934"/>
      <c r="CV120" s="934"/>
      <c r="CW120" s="934"/>
      <c r="CX120" s="934"/>
      <c r="CY120" s="934"/>
      <c r="CZ120" s="934"/>
      <c r="DA120" s="934"/>
      <c r="DB120" s="934"/>
      <c r="DC120" s="934"/>
      <c r="DD120" s="934"/>
      <c r="DE120" s="934"/>
      <c r="DF120" s="935"/>
      <c r="DG120" s="922">
        <v>20369982</v>
      </c>
      <c r="DH120" s="903"/>
      <c r="DI120" s="903"/>
      <c r="DJ120" s="903"/>
      <c r="DK120" s="903"/>
      <c r="DL120" s="903">
        <v>20219452</v>
      </c>
      <c r="DM120" s="903"/>
      <c r="DN120" s="903"/>
      <c r="DO120" s="903"/>
      <c r="DP120" s="903"/>
      <c r="DQ120" s="903">
        <v>20205087</v>
      </c>
      <c r="DR120" s="903"/>
      <c r="DS120" s="903"/>
      <c r="DT120" s="903"/>
      <c r="DU120" s="903"/>
      <c r="DV120" s="904">
        <v>89.6</v>
      </c>
      <c r="DW120" s="904"/>
      <c r="DX120" s="904"/>
      <c r="DY120" s="904"/>
      <c r="DZ120" s="905"/>
    </row>
    <row r="121" spans="1:130" s="226" customFormat="1" ht="26.25" customHeight="1">
      <c r="A121" s="878"/>
      <c r="B121" s="879"/>
      <c r="C121" s="924" t="s">
        <v>479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441</v>
      </c>
      <c r="AB121" s="838"/>
      <c r="AC121" s="838"/>
      <c r="AD121" s="838"/>
      <c r="AE121" s="839"/>
      <c r="AF121" s="840" t="s">
        <v>415</v>
      </c>
      <c r="AG121" s="838"/>
      <c r="AH121" s="838"/>
      <c r="AI121" s="838"/>
      <c r="AJ121" s="839"/>
      <c r="AK121" s="840" t="s">
        <v>442</v>
      </c>
      <c r="AL121" s="838"/>
      <c r="AM121" s="838"/>
      <c r="AN121" s="838"/>
      <c r="AO121" s="839"/>
      <c r="AP121" s="885" t="s">
        <v>441</v>
      </c>
      <c r="AQ121" s="886"/>
      <c r="AR121" s="886"/>
      <c r="AS121" s="886"/>
      <c r="AT121" s="887"/>
      <c r="AU121" s="947"/>
      <c r="AV121" s="948"/>
      <c r="AW121" s="948"/>
      <c r="AX121" s="948"/>
      <c r="AY121" s="949"/>
      <c r="AZ121" s="873" t="s">
        <v>480</v>
      </c>
      <c r="BA121" s="808"/>
      <c r="BB121" s="808"/>
      <c r="BC121" s="808"/>
      <c r="BD121" s="808"/>
      <c r="BE121" s="808"/>
      <c r="BF121" s="808"/>
      <c r="BG121" s="808"/>
      <c r="BH121" s="808"/>
      <c r="BI121" s="808"/>
      <c r="BJ121" s="808"/>
      <c r="BK121" s="808"/>
      <c r="BL121" s="808"/>
      <c r="BM121" s="808"/>
      <c r="BN121" s="808"/>
      <c r="BO121" s="808"/>
      <c r="BP121" s="809"/>
      <c r="BQ121" s="874">
        <v>8449154</v>
      </c>
      <c r="BR121" s="875"/>
      <c r="BS121" s="875"/>
      <c r="BT121" s="875"/>
      <c r="BU121" s="875"/>
      <c r="BV121" s="875">
        <v>8486414</v>
      </c>
      <c r="BW121" s="875"/>
      <c r="BX121" s="875"/>
      <c r="BY121" s="875"/>
      <c r="BZ121" s="875"/>
      <c r="CA121" s="875">
        <v>8648612</v>
      </c>
      <c r="CB121" s="875"/>
      <c r="CC121" s="875"/>
      <c r="CD121" s="875"/>
      <c r="CE121" s="875"/>
      <c r="CF121" s="936">
        <v>38.299999999999997</v>
      </c>
      <c r="CG121" s="937"/>
      <c r="CH121" s="937"/>
      <c r="CI121" s="937"/>
      <c r="CJ121" s="937"/>
      <c r="CK121" s="930"/>
      <c r="CL121" s="916"/>
      <c r="CM121" s="916"/>
      <c r="CN121" s="916"/>
      <c r="CO121" s="917"/>
      <c r="CP121" s="896" t="s">
        <v>481</v>
      </c>
      <c r="CQ121" s="897"/>
      <c r="CR121" s="897"/>
      <c r="CS121" s="897"/>
      <c r="CT121" s="897"/>
      <c r="CU121" s="897"/>
      <c r="CV121" s="897"/>
      <c r="CW121" s="897"/>
      <c r="CX121" s="897"/>
      <c r="CY121" s="897"/>
      <c r="CZ121" s="897"/>
      <c r="DA121" s="897"/>
      <c r="DB121" s="897"/>
      <c r="DC121" s="897"/>
      <c r="DD121" s="897"/>
      <c r="DE121" s="897"/>
      <c r="DF121" s="898"/>
      <c r="DG121" s="874" t="s">
        <v>441</v>
      </c>
      <c r="DH121" s="875"/>
      <c r="DI121" s="875"/>
      <c r="DJ121" s="875"/>
      <c r="DK121" s="875"/>
      <c r="DL121" s="875" t="s">
        <v>449</v>
      </c>
      <c r="DM121" s="875"/>
      <c r="DN121" s="875"/>
      <c r="DO121" s="875"/>
      <c r="DP121" s="875"/>
      <c r="DQ121" s="875">
        <v>2503296</v>
      </c>
      <c r="DR121" s="875"/>
      <c r="DS121" s="875"/>
      <c r="DT121" s="875"/>
      <c r="DU121" s="875"/>
      <c r="DV121" s="852">
        <v>11.1</v>
      </c>
      <c r="DW121" s="852"/>
      <c r="DX121" s="852"/>
      <c r="DY121" s="852"/>
      <c r="DZ121" s="853"/>
    </row>
    <row r="122" spans="1:130" s="226" customFormat="1" ht="26.25" customHeight="1">
      <c r="A122" s="878"/>
      <c r="B122" s="879"/>
      <c r="C122" s="882" t="s">
        <v>460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452</v>
      </c>
      <c r="AB122" s="838"/>
      <c r="AC122" s="838"/>
      <c r="AD122" s="838"/>
      <c r="AE122" s="839"/>
      <c r="AF122" s="840" t="s">
        <v>452</v>
      </c>
      <c r="AG122" s="838"/>
      <c r="AH122" s="838"/>
      <c r="AI122" s="838"/>
      <c r="AJ122" s="839"/>
      <c r="AK122" s="840" t="s">
        <v>441</v>
      </c>
      <c r="AL122" s="838"/>
      <c r="AM122" s="838"/>
      <c r="AN122" s="838"/>
      <c r="AO122" s="839"/>
      <c r="AP122" s="885" t="s">
        <v>442</v>
      </c>
      <c r="AQ122" s="886"/>
      <c r="AR122" s="886"/>
      <c r="AS122" s="886"/>
      <c r="AT122" s="887"/>
      <c r="AU122" s="947"/>
      <c r="AV122" s="948"/>
      <c r="AW122" s="948"/>
      <c r="AX122" s="948"/>
      <c r="AY122" s="949"/>
      <c r="AZ122" s="940" t="s">
        <v>482</v>
      </c>
      <c r="BA122" s="941"/>
      <c r="BB122" s="941"/>
      <c r="BC122" s="941"/>
      <c r="BD122" s="941"/>
      <c r="BE122" s="941"/>
      <c r="BF122" s="941"/>
      <c r="BG122" s="941"/>
      <c r="BH122" s="941"/>
      <c r="BI122" s="941"/>
      <c r="BJ122" s="941"/>
      <c r="BK122" s="941"/>
      <c r="BL122" s="941"/>
      <c r="BM122" s="941"/>
      <c r="BN122" s="941"/>
      <c r="BO122" s="941"/>
      <c r="BP122" s="942"/>
      <c r="BQ122" s="943">
        <v>54828788</v>
      </c>
      <c r="BR122" s="906"/>
      <c r="BS122" s="906"/>
      <c r="BT122" s="906"/>
      <c r="BU122" s="906"/>
      <c r="BV122" s="906">
        <v>54422549</v>
      </c>
      <c r="BW122" s="906"/>
      <c r="BX122" s="906"/>
      <c r="BY122" s="906"/>
      <c r="BZ122" s="906"/>
      <c r="CA122" s="906">
        <v>56153766</v>
      </c>
      <c r="CB122" s="906"/>
      <c r="CC122" s="906"/>
      <c r="CD122" s="906"/>
      <c r="CE122" s="906"/>
      <c r="CF122" s="907">
        <v>248.9</v>
      </c>
      <c r="CG122" s="908"/>
      <c r="CH122" s="908"/>
      <c r="CI122" s="908"/>
      <c r="CJ122" s="908"/>
      <c r="CK122" s="930"/>
      <c r="CL122" s="916"/>
      <c r="CM122" s="916"/>
      <c r="CN122" s="916"/>
      <c r="CO122" s="917"/>
      <c r="CP122" s="896" t="s">
        <v>408</v>
      </c>
      <c r="CQ122" s="897"/>
      <c r="CR122" s="897"/>
      <c r="CS122" s="897"/>
      <c r="CT122" s="897"/>
      <c r="CU122" s="897"/>
      <c r="CV122" s="897"/>
      <c r="CW122" s="897"/>
      <c r="CX122" s="897"/>
      <c r="CY122" s="897"/>
      <c r="CZ122" s="897"/>
      <c r="DA122" s="897"/>
      <c r="DB122" s="897"/>
      <c r="DC122" s="897"/>
      <c r="DD122" s="897"/>
      <c r="DE122" s="897"/>
      <c r="DF122" s="898"/>
      <c r="DG122" s="874">
        <v>2372002</v>
      </c>
      <c r="DH122" s="875"/>
      <c r="DI122" s="875"/>
      <c r="DJ122" s="875"/>
      <c r="DK122" s="875"/>
      <c r="DL122" s="875">
        <v>2454502</v>
      </c>
      <c r="DM122" s="875"/>
      <c r="DN122" s="875"/>
      <c r="DO122" s="875"/>
      <c r="DP122" s="875"/>
      <c r="DQ122" s="875">
        <v>288810</v>
      </c>
      <c r="DR122" s="875"/>
      <c r="DS122" s="875"/>
      <c r="DT122" s="875"/>
      <c r="DU122" s="875"/>
      <c r="DV122" s="852">
        <v>1.3</v>
      </c>
      <c r="DW122" s="852"/>
      <c r="DX122" s="852"/>
      <c r="DY122" s="852"/>
      <c r="DZ122" s="853"/>
    </row>
    <row r="123" spans="1:130" s="226" customFormat="1" ht="26.25" customHeight="1">
      <c r="A123" s="878"/>
      <c r="B123" s="879"/>
      <c r="C123" s="882" t="s">
        <v>467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28800</v>
      </c>
      <c r="AB123" s="838"/>
      <c r="AC123" s="838"/>
      <c r="AD123" s="838"/>
      <c r="AE123" s="839"/>
      <c r="AF123" s="840" t="s">
        <v>452</v>
      </c>
      <c r="AG123" s="838"/>
      <c r="AH123" s="838"/>
      <c r="AI123" s="838"/>
      <c r="AJ123" s="839"/>
      <c r="AK123" s="840" t="s">
        <v>441</v>
      </c>
      <c r="AL123" s="838"/>
      <c r="AM123" s="838"/>
      <c r="AN123" s="838"/>
      <c r="AO123" s="839"/>
      <c r="AP123" s="885" t="s">
        <v>441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483</v>
      </c>
      <c r="BP123" s="939"/>
      <c r="BQ123" s="893">
        <v>75820212</v>
      </c>
      <c r="BR123" s="894"/>
      <c r="BS123" s="894"/>
      <c r="BT123" s="894"/>
      <c r="BU123" s="894"/>
      <c r="BV123" s="894">
        <v>76729125</v>
      </c>
      <c r="BW123" s="894"/>
      <c r="BX123" s="894"/>
      <c r="BY123" s="894"/>
      <c r="BZ123" s="894"/>
      <c r="CA123" s="894">
        <v>77592431</v>
      </c>
      <c r="CB123" s="894"/>
      <c r="CC123" s="894"/>
      <c r="CD123" s="894"/>
      <c r="CE123" s="894"/>
      <c r="CF123" s="804"/>
      <c r="CG123" s="805"/>
      <c r="CH123" s="805"/>
      <c r="CI123" s="805"/>
      <c r="CJ123" s="895"/>
      <c r="CK123" s="930"/>
      <c r="CL123" s="916"/>
      <c r="CM123" s="916"/>
      <c r="CN123" s="916"/>
      <c r="CO123" s="917"/>
      <c r="CP123" s="896" t="s">
        <v>484</v>
      </c>
      <c r="CQ123" s="897"/>
      <c r="CR123" s="897"/>
      <c r="CS123" s="897"/>
      <c r="CT123" s="897"/>
      <c r="CU123" s="897"/>
      <c r="CV123" s="897"/>
      <c r="CW123" s="897"/>
      <c r="CX123" s="897"/>
      <c r="CY123" s="897"/>
      <c r="CZ123" s="897"/>
      <c r="DA123" s="897"/>
      <c r="DB123" s="897"/>
      <c r="DC123" s="897"/>
      <c r="DD123" s="897"/>
      <c r="DE123" s="897"/>
      <c r="DF123" s="898"/>
      <c r="DG123" s="837">
        <v>228067</v>
      </c>
      <c r="DH123" s="838"/>
      <c r="DI123" s="838"/>
      <c r="DJ123" s="838"/>
      <c r="DK123" s="839"/>
      <c r="DL123" s="840">
        <v>217149</v>
      </c>
      <c r="DM123" s="838"/>
      <c r="DN123" s="838"/>
      <c r="DO123" s="838"/>
      <c r="DP123" s="839"/>
      <c r="DQ123" s="840">
        <v>205805</v>
      </c>
      <c r="DR123" s="838"/>
      <c r="DS123" s="838"/>
      <c r="DT123" s="838"/>
      <c r="DU123" s="839"/>
      <c r="DV123" s="885">
        <v>0.9</v>
      </c>
      <c r="DW123" s="886"/>
      <c r="DX123" s="886"/>
      <c r="DY123" s="886"/>
      <c r="DZ123" s="887"/>
    </row>
    <row r="124" spans="1:130" s="226" customFormat="1" ht="26.25" customHeight="1" thickBot="1">
      <c r="A124" s="878"/>
      <c r="B124" s="879"/>
      <c r="C124" s="882" t="s">
        <v>470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441</v>
      </c>
      <c r="AB124" s="838"/>
      <c r="AC124" s="838"/>
      <c r="AD124" s="838"/>
      <c r="AE124" s="839"/>
      <c r="AF124" s="840" t="s">
        <v>441</v>
      </c>
      <c r="AG124" s="838"/>
      <c r="AH124" s="838"/>
      <c r="AI124" s="838"/>
      <c r="AJ124" s="839"/>
      <c r="AK124" s="840" t="s">
        <v>441</v>
      </c>
      <c r="AL124" s="838"/>
      <c r="AM124" s="838"/>
      <c r="AN124" s="838"/>
      <c r="AO124" s="839"/>
      <c r="AP124" s="885" t="s">
        <v>442</v>
      </c>
      <c r="AQ124" s="886"/>
      <c r="AR124" s="886"/>
      <c r="AS124" s="886"/>
      <c r="AT124" s="887"/>
      <c r="AU124" s="888" t="s">
        <v>485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64.8</v>
      </c>
      <c r="BR124" s="892"/>
      <c r="BS124" s="892"/>
      <c r="BT124" s="892"/>
      <c r="BU124" s="892"/>
      <c r="BV124" s="892">
        <v>56.2</v>
      </c>
      <c r="BW124" s="892"/>
      <c r="BX124" s="892"/>
      <c r="BY124" s="892"/>
      <c r="BZ124" s="892"/>
      <c r="CA124" s="892">
        <v>54.5</v>
      </c>
      <c r="CB124" s="892"/>
      <c r="CC124" s="892"/>
      <c r="CD124" s="892"/>
      <c r="CE124" s="892"/>
      <c r="CF124" s="782"/>
      <c r="CG124" s="783"/>
      <c r="CH124" s="783"/>
      <c r="CI124" s="783"/>
      <c r="CJ124" s="923"/>
      <c r="CK124" s="931"/>
      <c r="CL124" s="931"/>
      <c r="CM124" s="931"/>
      <c r="CN124" s="931"/>
      <c r="CO124" s="932"/>
      <c r="CP124" s="896" t="s">
        <v>486</v>
      </c>
      <c r="CQ124" s="897"/>
      <c r="CR124" s="897"/>
      <c r="CS124" s="897"/>
      <c r="CT124" s="897"/>
      <c r="CU124" s="897"/>
      <c r="CV124" s="897"/>
      <c r="CW124" s="897"/>
      <c r="CX124" s="897"/>
      <c r="CY124" s="897"/>
      <c r="CZ124" s="897"/>
      <c r="DA124" s="897"/>
      <c r="DB124" s="897"/>
      <c r="DC124" s="897"/>
      <c r="DD124" s="897"/>
      <c r="DE124" s="897"/>
      <c r="DF124" s="898"/>
      <c r="DG124" s="820" t="s">
        <v>441</v>
      </c>
      <c r="DH124" s="821"/>
      <c r="DI124" s="821"/>
      <c r="DJ124" s="821"/>
      <c r="DK124" s="822"/>
      <c r="DL124" s="823" t="s">
        <v>441</v>
      </c>
      <c r="DM124" s="821"/>
      <c r="DN124" s="821"/>
      <c r="DO124" s="821"/>
      <c r="DP124" s="822"/>
      <c r="DQ124" s="823" t="s">
        <v>441</v>
      </c>
      <c r="DR124" s="821"/>
      <c r="DS124" s="821"/>
      <c r="DT124" s="821"/>
      <c r="DU124" s="822"/>
      <c r="DV124" s="909" t="s">
        <v>441</v>
      </c>
      <c r="DW124" s="910"/>
      <c r="DX124" s="910"/>
      <c r="DY124" s="910"/>
      <c r="DZ124" s="911"/>
    </row>
    <row r="125" spans="1:130" s="226" customFormat="1" ht="26.25" customHeight="1">
      <c r="A125" s="878"/>
      <c r="B125" s="879"/>
      <c r="C125" s="882" t="s">
        <v>472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449</v>
      </c>
      <c r="AB125" s="838"/>
      <c r="AC125" s="838"/>
      <c r="AD125" s="838"/>
      <c r="AE125" s="839"/>
      <c r="AF125" s="840" t="s">
        <v>487</v>
      </c>
      <c r="AG125" s="838"/>
      <c r="AH125" s="838"/>
      <c r="AI125" s="838"/>
      <c r="AJ125" s="839"/>
      <c r="AK125" s="840" t="s">
        <v>487</v>
      </c>
      <c r="AL125" s="838"/>
      <c r="AM125" s="838"/>
      <c r="AN125" s="838"/>
      <c r="AO125" s="839"/>
      <c r="AP125" s="885" t="s">
        <v>415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488</v>
      </c>
      <c r="CL125" s="913"/>
      <c r="CM125" s="913"/>
      <c r="CN125" s="913"/>
      <c r="CO125" s="914"/>
      <c r="CP125" s="921" t="s">
        <v>489</v>
      </c>
      <c r="CQ125" s="866"/>
      <c r="CR125" s="866"/>
      <c r="CS125" s="866"/>
      <c r="CT125" s="866"/>
      <c r="CU125" s="866"/>
      <c r="CV125" s="866"/>
      <c r="CW125" s="866"/>
      <c r="CX125" s="866"/>
      <c r="CY125" s="866"/>
      <c r="CZ125" s="866"/>
      <c r="DA125" s="866"/>
      <c r="DB125" s="866"/>
      <c r="DC125" s="866"/>
      <c r="DD125" s="866"/>
      <c r="DE125" s="866"/>
      <c r="DF125" s="867"/>
      <c r="DG125" s="922" t="s">
        <v>441</v>
      </c>
      <c r="DH125" s="903"/>
      <c r="DI125" s="903"/>
      <c r="DJ125" s="903"/>
      <c r="DK125" s="903"/>
      <c r="DL125" s="903" t="s">
        <v>441</v>
      </c>
      <c r="DM125" s="903"/>
      <c r="DN125" s="903"/>
      <c r="DO125" s="903"/>
      <c r="DP125" s="903"/>
      <c r="DQ125" s="903" t="s">
        <v>441</v>
      </c>
      <c r="DR125" s="903"/>
      <c r="DS125" s="903"/>
      <c r="DT125" s="903"/>
      <c r="DU125" s="903"/>
      <c r="DV125" s="904" t="s">
        <v>487</v>
      </c>
      <c r="DW125" s="904"/>
      <c r="DX125" s="904"/>
      <c r="DY125" s="904"/>
      <c r="DZ125" s="905"/>
    </row>
    <row r="126" spans="1:130" s="226" customFormat="1" ht="26.25" customHeight="1" thickBot="1">
      <c r="A126" s="878"/>
      <c r="B126" s="879"/>
      <c r="C126" s="882" t="s">
        <v>474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6438</v>
      </c>
      <c r="AB126" s="838"/>
      <c r="AC126" s="838"/>
      <c r="AD126" s="838"/>
      <c r="AE126" s="839"/>
      <c r="AF126" s="840">
        <v>6656</v>
      </c>
      <c r="AG126" s="838"/>
      <c r="AH126" s="838"/>
      <c r="AI126" s="838"/>
      <c r="AJ126" s="839"/>
      <c r="AK126" s="840">
        <v>6882</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490</v>
      </c>
      <c r="CQ126" s="808"/>
      <c r="CR126" s="808"/>
      <c r="CS126" s="808"/>
      <c r="CT126" s="808"/>
      <c r="CU126" s="808"/>
      <c r="CV126" s="808"/>
      <c r="CW126" s="808"/>
      <c r="CX126" s="808"/>
      <c r="CY126" s="808"/>
      <c r="CZ126" s="808"/>
      <c r="DA126" s="808"/>
      <c r="DB126" s="808"/>
      <c r="DC126" s="808"/>
      <c r="DD126" s="808"/>
      <c r="DE126" s="808"/>
      <c r="DF126" s="809"/>
      <c r="DG126" s="874" t="s">
        <v>441</v>
      </c>
      <c r="DH126" s="875"/>
      <c r="DI126" s="875"/>
      <c r="DJ126" s="875"/>
      <c r="DK126" s="875"/>
      <c r="DL126" s="875" t="s">
        <v>441</v>
      </c>
      <c r="DM126" s="875"/>
      <c r="DN126" s="875"/>
      <c r="DO126" s="875"/>
      <c r="DP126" s="875"/>
      <c r="DQ126" s="875" t="s">
        <v>441</v>
      </c>
      <c r="DR126" s="875"/>
      <c r="DS126" s="875"/>
      <c r="DT126" s="875"/>
      <c r="DU126" s="875"/>
      <c r="DV126" s="852" t="s">
        <v>441</v>
      </c>
      <c r="DW126" s="852"/>
      <c r="DX126" s="852"/>
      <c r="DY126" s="852"/>
      <c r="DZ126" s="853"/>
    </row>
    <row r="127" spans="1:130" s="226" customFormat="1" ht="26.25" customHeight="1">
      <c r="A127" s="880"/>
      <c r="B127" s="881"/>
      <c r="C127" s="899" t="s">
        <v>491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4763</v>
      </c>
      <c r="AB127" s="838"/>
      <c r="AC127" s="838"/>
      <c r="AD127" s="838"/>
      <c r="AE127" s="839"/>
      <c r="AF127" s="840">
        <v>4306</v>
      </c>
      <c r="AG127" s="838"/>
      <c r="AH127" s="838"/>
      <c r="AI127" s="838"/>
      <c r="AJ127" s="839"/>
      <c r="AK127" s="840">
        <v>4223</v>
      </c>
      <c r="AL127" s="838"/>
      <c r="AM127" s="838"/>
      <c r="AN127" s="838"/>
      <c r="AO127" s="839"/>
      <c r="AP127" s="885">
        <v>0</v>
      </c>
      <c r="AQ127" s="886"/>
      <c r="AR127" s="886"/>
      <c r="AS127" s="886"/>
      <c r="AT127" s="887"/>
      <c r="AU127" s="262"/>
      <c r="AV127" s="262"/>
      <c r="AW127" s="262"/>
      <c r="AX127" s="902" t="s">
        <v>492</v>
      </c>
      <c r="AY127" s="870"/>
      <c r="AZ127" s="870"/>
      <c r="BA127" s="870"/>
      <c r="BB127" s="870"/>
      <c r="BC127" s="870"/>
      <c r="BD127" s="870"/>
      <c r="BE127" s="871"/>
      <c r="BF127" s="869" t="s">
        <v>493</v>
      </c>
      <c r="BG127" s="870"/>
      <c r="BH127" s="870"/>
      <c r="BI127" s="870"/>
      <c r="BJ127" s="870"/>
      <c r="BK127" s="870"/>
      <c r="BL127" s="871"/>
      <c r="BM127" s="869" t="s">
        <v>494</v>
      </c>
      <c r="BN127" s="870"/>
      <c r="BO127" s="870"/>
      <c r="BP127" s="870"/>
      <c r="BQ127" s="870"/>
      <c r="BR127" s="870"/>
      <c r="BS127" s="871"/>
      <c r="BT127" s="869" t="s">
        <v>495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496</v>
      </c>
      <c r="CQ127" s="808"/>
      <c r="CR127" s="808"/>
      <c r="CS127" s="808"/>
      <c r="CT127" s="808"/>
      <c r="CU127" s="808"/>
      <c r="CV127" s="808"/>
      <c r="CW127" s="808"/>
      <c r="CX127" s="808"/>
      <c r="CY127" s="808"/>
      <c r="CZ127" s="808"/>
      <c r="DA127" s="808"/>
      <c r="DB127" s="808"/>
      <c r="DC127" s="808"/>
      <c r="DD127" s="808"/>
      <c r="DE127" s="808"/>
      <c r="DF127" s="809"/>
      <c r="DG127" s="874" t="s">
        <v>441</v>
      </c>
      <c r="DH127" s="875"/>
      <c r="DI127" s="875"/>
      <c r="DJ127" s="875"/>
      <c r="DK127" s="875"/>
      <c r="DL127" s="875" t="s">
        <v>487</v>
      </c>
      <c r="DM127" s="875"/>
      <c r="DN127" s="875"/>
      <c r="DO127" s="875"/>
      <c r="DP127" s="875"/>
      <c r="DQ127" s="875" t="s">
        <v>441</v>
      </c>
      <c r="DR127" s="875"/>
      <c r="DS127" s="875"/>
      <c r="DT127" s="875"/>
      <c r="DU127" s="875"/>
      <c r="DV127" s="852" t="s">
        <v>449</v>
      </c>
      <c r="DW127" s="852"/>
      <c r="DX127" s="852"/>
      <c r="DY127" s="852"/>
      <c r="DZ127" s="853"/>
    </row>
    <row r="128" spans="1:130" s="226" customFormat="1" ht="26.25" customHeight="1" thickBot="1">
      <c r="A128" s="854" t="s">
        <v>497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498</v>
      </c>
      <c r="X128" s="856"/>
      <c r="Y128" s="856"/>
      <c r="Z128" s="857"/>
      <c r="AA128" s="858">
        <v>920075</v>
      </c>
      <c r="AB128" s="859"/>
      <c r="AC128" s="859"/>
      <c r="AD128" s="859"/>
      <c r="AE128" s="860"/>
      <c r="AF128" s="861">
        <v>866682</v>
      </c>
      <c r="AG128" s="859"/>
      <c r="AH128" s="859"/>
      <c r="AI128" s="859"/>
      <c r="AJ128" s="860"/>
      <c r="AK128" s="861">
        <v>1085073</v>
      </c>
      <c r="AL128" s="859"/>
      <c r="AM128" s="859"/>
      <c r="AN128" s="859"/>
      <c r="AO128" s="860"/>
      <c r="AP128" s="862"/>
      <c r="AQ128" s="863"/>
      <c r="AR128" s="863"/>
      <c r="AS128" s="863"/>
      <c r="AT128" s="864"/>
      <c r="AU128" s="262"/>
      <c r="AV128" s="262"/>
      <c r="AW128" s="262"/>
      <c r="AX128" s="865" t="s">
        <v>499</v>
      </c>
      <c r="AY128" s="866"/>
      <c r="AZ128" s="866"/>
      <c r="BA128" s="866"/>
      <c r="BB128" s="866"/>
      <c r="BC128" s="866"/>
      <c r="BD128" s="866"/>
      <c r="BE128" s="867"/>
      <c r="BF128" s="844" t="s">
        <v>441</v>
      </c>
      <c r="BG128" s="845"/>
      <c r="BH128" s="845"/>
      <c r="BI128" s="845"/>
      <c r="BJ128" s="845"/>
      <c r="BK128" s="845"/>
      <c r="BL128" s="868"/>
      <c r="BM128" s="844">
        <v>11.93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500</v>
      </c>
      <c r="CQ128" s="786"/>
      <c r="CR128" s="786"/>
      <c r="CS128" s="786"/>
      <c r="CT128" s="786"/>
      <c r="CU128" s="786"/>
      <c r="CV128" s="786"/>
      <c r="CW128" s="786"/>
      <c r="CX128" s="786"/>
      <c r="CY128" s="786"/>
      <c r="CZ128" s="786"/>
      <c r="DA128" s="786"/>
      <c r="DB128" s="786"/>
      <c r="DC128" s="786"/>
      <c r="DD128" s="786"/>
      <c r="DE128" s="786"/>
      <c r="DF128" s="787"/>
      <c r="DG128" s="848" t="s">
        <v>449</v>
      </c>
      <c r="DH128" s="849"/>
      <c r="DI128" s="849"/>
      <c r="DJ128" s="849"/>
      <c r="DK128" s="849"/>
      <c r="DL128" s="849" t="s">
        <v>487</v>
      </c>
      <c r="DM128" s="849"/>
      <c r="DN128" s="849"/>
      <c r="DO128" s="849"/>
      <c r="DP128" s="849"/>
      <c r="DQ128" s="849" t="s">
        <v>501</v>
      </c>
      <c r="DR128" s="849"/>
      <c r="DS128" s="849"/>
      <c r="DT128" s="849"/>
      <c r="DU128" s="849"/>
      <c r="DV128" s="850" t="s">
        <v>502</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503</v>
      </c>
      <c r="X129" s="835"/>
      <c r="Y129" s="835"/>
      <c r="Z129" s="836"/>
      <c r="AA129" s="837">
        <v>27198377</v>
      </c>
      <c r="AB129" s="838"/>
      <c r="AC129" s="838"/>
      <c r="AD129" s="838"/>
      <c r="AE129" s="839"/>
      <c r="AF129" s="840">
        <v>27256075</v>
      </c>
      <c r="AG129" s="838"/>
      <c r="AH129" s="838"/>
      <c r="AI129" s="838"/>
      <c r="AJ129" s="839"/>
      <c r="AK129" s="840">
        <v>27542854</v>
      </c>
      <c r="AL129" s="838"/>
      <c r="AM129" s="838"/>
      <c r="AN129" s="838"/>
      <c r="AO129" s="839"/>
      <c r="AP129" s="841"/>
      <c r="AQ129" s="842"/>
      <c r="AR129" s="842"/>
      <c r="AS129" s="842"/>
      <c r="AT129" s="843"/>
      <c r="AU129" s="264"/>
      <c r="AV129" s="264"/>
      <c r="AW129" s="264"/>
      <c r="AX129" s="807" t="s">
        <v>504</v>
      </c>
      <c r="AY129" s="808"/>
      <c r="AZ129" s="808"/>
      <c r="BA129" s="808"/>
      <c r="BB129" s="808"/>
      <c r="BC129" s="808"/>
      <c r="BD129" s="808"/>
      <c r="BE129" s="809"/>
      <c r="BF129" s="827" t="s">
        <v>501</v>
      </c>
      <c r="BG129" s="828"/>
      <c r="BH129" s="828"/>
      <c r="BI129" s="828"/>
      <c r="BJ129" s="828"/>
      <c r="BK129" s="828"/>
      <c r="BL129" s="829"/>
      <c r="BM129" s="827">
        <v>16.93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506</v>
      </c>
      <c r="X130" s="835"/>
      <c r="Y130" s="835"/>
      <c r="Z130" s="836"/>
      <c r="AA130" s="837">
        <v>4940562</v>
      </c>
      <c r="AB130" s="838"/>
      <c r="AC130" s="838"/>
      <c r="AD130" s="838"/>
      <c r="AE130" s="839"/>
      <c r="AF130" s="840">
        <v>4944114</v>
      </c>
      <c r="AG130" s="838"/>
      <c r="AH130" s="838"/>
      <c r="AI130" s="838"/>
      <c r="AJ130" s="839"/>
      <c r="AK130" s="840">
        <v>4984575</v>
      </c>
      <c r="AL130" s="838"/>
      <c r="AM130" s="838"/>
      <c r="AN130" s="838"/>
      <c r="AO130" s="839"/>
      <c r="AP130" s="841"/>
      <c r="AQ130" s="842"/>
      <c r="AR130" s="842"/>
      <c r="AS130" s="842"/>
      <c r="AT130" s="843"/>
      <c r="AU130" s="264"/>
      <c r="AV130" s="264"/>
      <c r="AW130" s="264"/>
      <c r="AX130" s="807" t="s">
        <v>507</v>
      </c>
      <c r="AY130" s="808"/>
      <c r="AZ130" s="808"/>
      <c r="BA130" s="808"/>
      <c r="BB130" s="808"/>
      <c r="BC130" s="808"/>
      <c r="BD130" s="808"/>
      <c r="BE130" s="809"/>
      <c r="BF130" s="810">
        <v>6.8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508</v>
      </c>
      <c r="X131" s="818"/>
      <c r="Y131" s="818"/>
      <c r="Z131" s="819"/>
      <c r="AA131" s="820">
        <v>22257815</v>
      </c>
      <c r="AB131" s="821"/>
      <c r="AC131" s="821"/>
      <c r="AD131" s="821"/>
      <c r="AE131" s="822"/>
      <c r="AF131" s="823">
        <v>22311961</v>
      </c>
      <c r="AG131" s="821"/>
      <c r="AH131" s="821"/>
      <c r="AI131" s="821"/>
      <c r="AJ131" s="822"/>
      <c r="AK131" s="823">
        <v>22558279</v>
      </c>
      <c r="AL131" s="821"/>
      <c r="AM131" s="821"/>
      <c r="AN131" s="821"/>
      <c r="AO131" s="822"/>
      <c r="AP131" s="824"/>
      <c r="AQ131" s="825"/>
      <c r="AR131" s="825"/>
      <c r="AS131" s="825"/>
      <c r="AT131" s="826"/>
      <c r="AU131" s="264"/>
      <c r="AV131" s="264"/>
      <c r="AW131" s="264"/>
      <c r="AX131" s="785" t="s">
        <v>509</v>
      </c>
      <c r="AY131" s="786"/>
      <c r="AZ131" s="786"/>
      <c r="BA131" s="786"/>
      <c r="BB131" s="786"/>
      <c r="BC131" s="786"/>
      <c r="BD131" s="786"/>
      <c r="BE131" s="787"/>
      <c r="BF131" s="788">
        <v>54.5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510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511</v>
      </c>
      <c r="W132" s="798"/>
      <c r="X132" s="798"/>
      <c r="Y132" s="798"/>
      <c r="Z132" s="799"/>
      <c r="AA132" s="800">
        <v>7.9079374869999999</v>
      </c>
      <c r="AB132" s="801"/>
      <c r="AC132" s="801"/>
      <c r="AD132" s="801"/>
      <c r="AE132" s="802"/>
      <c r="AF132" s="803">
        <v>7.0398652989999997</v>
      </c>
      <c r="AG132" s="801"/>
      <c r="AH132" s="801"/>
      <c r="AI132" s="801"/>
      <c r="AJ132" s="802"/>
      <c r="AK132" s="803">
        <v>5.7130067410000001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512</v>
      </c>
      <c r="W133" s="777"/>
      <c r="X133" s="777"/>
      <c r="Y133" s="777"/>
      <c r="Z133" s="778"/>
      <c r="AA133" s="779">
        <v>9</v>
      </c>
      <c r="AB133" s="780"/>
      <c r="AC133" s="780"/>
      <c r="AD133" s="780"/>
      <c r="AE133" s="781"/>
      <c r="AF133" s="779">
        <v>7.9</v>
      </c>
      <c r="AG133" s="780"/>
      <c r="AH133" s="780"/>
      <c r="AI133" s="780"/>
      <c r="AJ133" s="781"/>
      <c r="AK133" s="779">
        <v>6.8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U58MuODRhNZxYEhw35OIK7a5tLsJmyQBN2QrA3qFrbk8HlKXWDIkKF7/1T7rhVVKmPEOZyMqDg5qf/qEd6z+w==" saltValue="TWBLoJMrq249TVopy4FV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Mls5NVSGq1By2DpcA8qiDP/ZEQxVwxZQGIuw6RQ+n6JiHo2QpPZGjH90hI3/jqqBNavGr+py+UKhapzuwnruw==" saltValue="2A0sIGauXbuzl9oL6KafV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F+q/SLO1f0PXYvFqxngWKwR3JptthATB9VkHl5TuzKRe+0wLf+Hiay9y+bWnY2vcdNFPqboqeXrgvIIm0aP7g==" saltValue="s0h58Wa+WvIdwoYPOVwgXA=="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516</v>
      </c>
      <c r="AP7" s="283"/>
      <c r="AQ7" s="284" t="s">
        <v>517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518</v>
      </c>
      <c r="AQ8" s="290" t="s">
        <v>519</v>
      </c>
      <c r="AR8" s="291" t="s">
        <v>520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521</v>
      </c>
      <c r="AL9" s="1207"/>
      <c r="AM9" s="1207"/>
      <c r="AN9" s="1208"/>
      <c r="AO9" s="292">
        <v>8932951</v>
      </c>
      <c r="AP9" s="292">
        <v>75918</v>
      </c>
      <c r="AQ9" s="293">
        <v>56348</v>
      </c>
      <c r="AR9" s="294">
        <v>34.700000000000003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522</v>
      </c>
      <c r="AL10" s="1207"/>
      <c r="AM10" s="1207"/>
      <c r="AN10" s="1208"/>
      <c r="AO10" s="295">
        <v>450377</v>
      </c>
      <c r="AP10" s="295">
        <v>3828</v>
      </c>
      <c r="AQ10" s="296">
        <v>3645</v>
      </c>
      <c r="AR10" s="297">
        <v>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523</v>
      </c>
      <c r="AL11" s="1207"/>
      <c r="AM11" s="1207"/>
      <c r="AN11" s="1208"/>
      <c r="AO11" s="295">
        <v>1482</v>
      </c>
      <c r="AP11" s="295">
        <v>13</v>
      </c>
      <c r="AQ11" s="296">
        <v>3500</v>
      </c>
      <c r="AR11" s="297">
        <v>-99.6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524</v>
      </c>
      <c r="AL12" s="1207"/>
      <c r="AM12" s="1207"/>
      <c r="AN12" s="1208"/>
      <c r="AO12" s="295">
        <v>2250</v>
      </c>
      <c r="AP12" s="295">
        <v>19</v>
      </c>
      <c r="AQ12" s="296">
        <v>434</v>
      </c>
      <c r="AR12" s="297">
        <v>-95.6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525</v>
      </c>
      <c r="AL13" s="1207"/>
      <c r="AM13" s="1207"/>
      <c r="AN13" s="1208"/>
      <c r="AO13" s="295" t="s">
        <v>526</v>
      </c>
      <c r="AP13" s="295" t="s">
        <v>526</v>
      </c>
      <c r="AQ13" s="296">
        <v>13</v>
      </c>
      <c r="AR13" s="297" t="s">
        <v>526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527</v>
      </c>
      <c r="AL14" s="1207"/>
      <c r="AM14" s="1207"/>
      <c r="AN14" s="1208"/>
      <c r="AO14" s="295">
        <v>250878</v>
      </c>
      <c r="AP14" s="295">
        <v>2132</v>
      </c>
      <c r="AQ14" s="296">
        <v>2442</v>
      </c>
      <c r="AR14" s="297">
        <v>-12.7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528</v>
      </c>
      <c r="AL15" s="1207"/>
      <c r="AM15" s="1207"/>
      <c r="AN15" s="1208"/>
      <c r="AO15" s="295">
        <v>447125</v>
      </c>
      <c r="AP15" s="295">
        <v>3800</v>
      </c>
      <c r="AQ15" s="296">
        <v>1100</v>
      </c>
      <c r="AR15" s="297">
        <v>245.5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529</v>
      </c>
      <c r="AL16" s="1210"/>
      <c r="AM16" s="1210"/>
      <c r="AN16" s="1211"/>
      <c r="AO16" s="295">
        <v>-855401</v>
      </c>
      <c r="AP16" s="295">
        <v>-7270</v>
      </c>
      <c r="AQ16" s="296">
        <v>-4518</v>
      </c>
      <c r="AR16" s="297">
        <v>60.9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9229662</v>
      </c>
      <c r="AP17" s="295">
        <v>78439</v>
      </c>
      <c r="AQ17" s="296">
        <v>62964</v>
      </c>
      <c r="AR17" s="297">
        <v>24.6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534</v>
      </c>
      <c r="AL21" s="1204"/>
      <c r="AM21" s="1204"/>
      <c r="AN21" s="1205"/>
      <c r="AO21" s="307">
        <v>8.5500000000000007</v>
      </c>
      <c r="AP21" s="308">
        <v>5.98</v>
      </c>
      <c r="AQ21" s="309">
        <v>2.57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535</v>
      </c>
      <c r="AL22" s="1204"/>
      <c r="AM22" s="1204"/>
      <c r="AN22" s="1205"/>
      <c r="AO22" s="312">
        <v>98.3</v>
      </c>
      <c r="AP22" s="313">
        <v>99.8</v>
      </c>
      <c r="AQ22" s="314">
        <v>-1.5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537</v>
      </c>
      <c r="AO27" s="273"/>
      <c r="AP27" s="273"/>
      <c r="AQ27" s="273"/>
      <c r="AR27" s="273"/>
      <c r="AS27" s="273"/>
      <c r="AT27" s="273"/>
    </row>
    <row r="28" spans="1:46" ht="17.25">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516</v>
      </c>
      <c r="AP30" s="283"/>
      <c r="AQ30" s="284" t="s">
        <v>517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518</v>
      </c>
      <c r="AQ31" s="290" t="s">
        <v>519</v>
      </c>
      <c r="AR31" s="291" t="s">
        <v>520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540</v>
      </c>
      <c r="AL32" s="1195"/>
      <c r="AM32" s="1195"/>
      <c r="AN32" s="1196"/>
      <c r="AO32" s="322">
        <v>5901086</v>
      </c>
      <c r="AP32" s="322">
        <v>50151</v>
      </c>
      <c r="AQ32" s="323">
        <v>32962</v>
      </c>
      <c r="AR32" s="324">
        <v>52.1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541</v>
      </c>
      <c r="AL33" s="1195"/>
      <c r="AM33" s="1195"/>
      <c r="AN33" s="1196"/>
      <c r="AO33" s="322" t="s">
        <v>526</v>
      </c>
      <c r="AP33" s="322" t="s">
        <v>526</v>
      </c>
      <c r="AQ33" s="323" t="s">
        <v>526</v>
      </c>
      <c r="AR33" s="324" t="s">
        <v>526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542</v>
      </c>
      <c r="AL34" s="1195"/>
      <c r="AM34" s="1195"/>
      <c r="AN34" s="1196"/>
      <c r="AO34" s="322" t="s">
        <v>526</v>
      </c>
      <c r="AP34" s="322" t="s">
        <v>526</v>
      </c>
      <c r="AQ34" s="323">
        <v>46</v>
      </c>
      <c r="AR34" s="324" t="s">
        <v>526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543</v>
      </c>
      <c r="AL35" s="1195"/>
      <c r="AM35" s="1195"/>
      <c r="AN35" s="1196"/>
      <c r="AO35" s="322">
        <v>1444756</v>
      </c>
      <c r="AP35" s="322">
        <v>12278</v>
      </c>
      <c r="AQ35" s="323">
        <v>6858</v>
      </c>
      <c r="AR35" s="324">
        <v>79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544</v>
      </c>
      <c r="AL36" s="1195"/>
      <c r="AM36" s="1195"/>
      <c r="AN36" s="1196"/>
      <c r="AO36" s="322" t="s">
        <v>526</v>
      </c>
      <c r="AP36" s="322" t="s">
        <v>526</v>
      </c>
      <c r="AQ36" s="323">
        <v>1328</v>
      </c>
      <c r="AR36" s="324" t="s">
        <v>526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545</v>
      </c>
      <c r="AL37" s="1195"/>
      <c r="AM37" s="1195"/>
      <c r="AN37" s="1196"/>
      <c r="AO37" s="322">
        <v>11105</v>
      </c>
      <c r="AP37" s="322">
        <v>94</v>
      </c>
      <c r="AQ37" s="323">
        <v>918</v>
      </c>
      <c r="AR37" s="324">
        <v>-89.8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546</v>
      </c>
      <c r="AL38" s="1198"/>
      <c r="AM38" s="1198"/>
      <c r="AN38" s="1199"/>
      <c r="AO38" s="325">
        <v>1457</v>
      </c>
      <c r="AP38" s="325">
        <v>12</v>
      </c>
      <c r="AQ38" s="326">
        <v>1</v>
      </c>
      <c r="AR38" s="314">
        <v>1100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547</v>
      </c>
      <c r="AL39" s="1198"/>
      <c r="AM39" s="1198"/>
      <c r="AN39" s="1199"/>
      <c r="AO39" s="322">
        <v>-1085073</v>
      </c>
      <c r="AP39" s="322">
        <v>-9222</v>
      </c>
      <c r="AQ39" s="323">
        <v>-7068</v>
      </c>
      <c r="AR39" s="324">
        <v>30.5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548</v>
      </c>
      <c r="AL40" s="1195"/>
      <c r="AM40" s="1195"/>
      <c r="AN40" s="1196"/>
      <c r="AO40" s="322">
        <v>-4984575</v>
      </c>
      <c r="AP40" s="322">
        <v>-42362</v>
      </c>
      <c r="AQ40" s="323">
        <v>-26735</v>
      </c>
      <c r="AR40" s="324">
        <v>58.5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1288756</v>
      </c>
      <c r="AP41" s="322">
        <v>10953</v>
      </c>
      <c r="AQ41" s="323">
        <v>8310</v>
      </c>
      <c r="AR41" s="324">
        <v>31.8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516</v>
      </c>
      <c r="AN49" s="1189" t="s">
        <v>552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553</v>
      </c>
      <c r="AO50" s="339" t="s">
        <v>554</v>
      </c>
      <c r="AP50" s="340" t="s">
        <v>555</v>
      </c>
      <c r="AQ50" s="341" t="s">
        <v>556</v>
      </c>
      <c r="AR50" s="342" t="s">
        <v>557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5727885</v>
      </c>
      <c r="AN51" s="344">
        <v>48697</v>
      </c>
      <c r="AO51" s="345">
        <v>50.5</v>
      </c>
      <c r="AP51" s="346">
        <v>50840</v>
      </c>
      <c r="AQ51" s="347">
        <v>16.899999999999999</v>
      </c>
      <c r="AR51" s="348">
        <v>33.6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1933597</v>
      </c>
      <c r="AN52" s="352">
        <v>16439</v>
      </c>
      <c r="AO52" s="353">
        <v>-8.3000000000000007</v>
      </c>
      <c r="AP52" s="354">
        <v>25367</v>
      </c>
      <c r="AQ52" s="355">
        <v>9.1</v>
      </c>
      <c r="AR52" s="356">
        <v>-17.399999999999999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6090582</v>
      </c>
      <c r="AN53" s="344">
        <v>51918</v>
      </c>
      <c r="AO53" s="345">
        <v>6.6</v>
      </c>
      <c r="AP53" s="346">
        <v>53605</v>
      </c>
      <c r="AQ53" s="347">
        <v>5.4</v>
      </c>
      <c r="AR53" s="348">
        <v>1.2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2550858</v>
      </c>
      <c r="AN54" s="352">
        <v>21744</v>
      </c>
      <c r="AO54" s="353">
        <v>32.299999999999997</v>
      </c>
      <c r="AP54" s="354">
        <v>28343</v>
      </c>
      <c r="AQ54" s="355">
        <v>11.7</v>
      </c>
      <c r="AR54" s="356">
        <v>20.6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6985287</v>
      </c>
      <c r="AN55" s="344">
        <v>59555</v>
      </c>
      <c r="AO55" s="345">
        <v>14.7</v>
      </c>
      <c r="AP55" s="346">
        <v>44267</v>
      </c>
      <c r="AQ55" s="347">
        <v>-17.399999999999999</v>
      </c>
      <c r="AR55" s="348">
        <v>32.1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3702230</v>
      </c>
      <c r="AN56" s="352">
        <v>31564</v>
      </c>
      <c r="AO56" s="353">
        <v>45.2</v>
      </c>
      <c r="AP56" s="354">
        <v>26161</v>
      </c>
      <c r="AQ56" s="355">
        <v>-7.7</v>
      </c>
      <c r="AR56" s="356">
        <v>52.9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6775475</v>
      </c>
      <c r="AN57" s="344">
        <v>57766</v>
      </c>
      <c r="AO57" s="345">
        <v>-3</v>
      </c>
      <c r="AP57" s="346">
        <v>40879</v>
      </c>
      <c r="AQ57" s="347">
        <v>-7.7</v>
      </c>
      <c r="AR57" s="348">
        <v>4.7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2351366</v>
      </c>
      <c r="AN58" s="352">
        <v>20047</v>
      </c>
      <c r="AO58" s="353">
        <v>-36.5</v>
      </c>
      <c r="AP58" s="354">
        <v>24087</v>
      </c>
      <c r="AQ58" s="355">
        <v>-7.9</v>
      </c>
      <c r="AR58" s="356">
        <v>-28.6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10691388</v>
      </c>
      <c r="AN59" s="344">
        <v>90862</v>
      </c>
      <c r="AO59" s="345">
        <v>57.3</v>
      </c>
      <c r="AP59" s="346">
        <v>42651</v>
      </c>
      <c r="AQ59" s="347">
        <v>4.3</v>
      </c>
      <c r="AR59" s="348">
        <v>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4605121</v>
      </c>
      <c r="AN60" s="352">
        <v>39137</v>
      </c>
      <c r="AO60" s="353">
        <v>95.2</v>
      </c>
      <c r="AP60" s="354">
        <v>22675</v>
      </c>
      <c r="AQ60" s="355">
        <v>-5.9</v>
      </c>
      <c r="AR60" s="356">
        <v>101.1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7254123</v>
      </c>
      <c r="AN61" s="359">
        <v>61760</v>
      </c>
      <c r="AO61" s="360">
        <v>25.2</v>
      </c>
      <c r="AP61" s="361">
        <v>46448</v>
      </c>
      <c r="AQ61" s="362">
        <v>0.3</v>
      </c>
      <c r="AR61" s="348">
        <v>24.9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3028634</v>
      </c>
      <c r="AN62" s="352">
        <v>25786</v>
      </c>
      <c r="AO62" s="353">
        <v>25.6</v>
      </c>
      <c r="AP62" s="354">
        <v>25327</v>
      </c>
      <c r="AQ62" s="355">
        <v>-0.1</v>
      </c>
      <c r="AR62" s="356">
        <v>25.7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hM/DR6LszRrYGkIBtlmMSbJkYrkLWk1dzGSC2lESbyqqWvOm0nC+JWnmwBeg2fvOKLDNKJAekroxOu1QD5NVA==" saltValue="1sV2Rlre4IEg3Yo5wHGIZ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8mh0dD5sNZgqeLgHxUfZAOKoiBnTre6KsyCCrmBIVNgpE4gZQeQslNQDttdYDgoKhofBuFX37sf+BAzYEeGA==" saltValue="jO7UY+ZaR8+QsjubLReoS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1drd8whgnbVbhVPB/43xcvCd2tAj6M+BszU69zjD8BwPaQxiIV5QkA4UEogZXjEdxjzuEYalV3w+NamT2M4xg==" saltValue="Ob4zgm16xcFEZiRsIzp77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12" t="s">
        <v>3</v>
      </c>
      <c r="D47" s="1212"/>
      <c r="E47" s="1213"/>
      <c r="F47" s="11">
        <v>23.43</v>
      </c>
      <c r="G47" s="12">
        <v>25.13</v>
      </c>
      <c r="H47" s="12">
        <v>25.97</v>
      </c>
      <c r="I47" s="12">
        <v>27.12</v>
      </c>
      <c r="J47" s="13">
        <v>23.07</v>
      </c>
    </row>
    <row r="48" spans="2:10" ht="57.75" customHeight="1">
      <c r="B48" s="14"/>
      <c r="C48" s="1214" t="s">
        <v>4</v>
      </c>
      <c r="D48" s="1214"/>
      <c r="E48" s="1215"/>
      <c r="F48" s="15">
        <v>1.06</v>
      </c>
      <c r="G48" s="16">
        <v>1.53</v>
      </c>
      <c r="H48" s="16">
        <v>1.88</v>
      </c>
      <c r="I48" s="16">
        <v>0.66</v>
      </c>
      <c r="J48" s="17">
        <v>0.41</v>
      </c>
    </row>
    <row r="49" spans="2:10" ht="57.75" customHeight="1" thickBot="1">
      <c r="B49" s="18"/>
      <c r="C49" s="1216" t="s">
        <v>5</v>
      </c>
      <c r="D49" s="1216"/>
      <c r="E49" s="1217"/>
      <c r="F49" s="19" t="s">
        <v>573</v>
      </c>
      <c r="G49" s="20">
        <v>1.57</v>
      </c>
      <c r="H49" s="20">
        <v>6.41</v>
      </c>
      <c r="I49" s="20" t="s">
        <v>574</v>
      </c>
      <c r="J49" s="21" t="s">
        <v>575</v>
      </c>
    </row>
    <row r="50" spans="2:10" ht="13.5" customHeight="1"/>
    <row r="51" spans="2:10" ht="13.5" hidden="1" customHeight="1"/>
    <row r="52" spans="2:10" ht="13.5" hidden="1" customHeight="1"/>
    <row r="53" spans="2:10" ht="13.5" hidden="1" customHeight="1"/>
  </sheetData>
  <sheetProtection algorithmName="SHA-512" hashValue="ABWiR1I3GxwF3pIIMxaGaYanRtEGf78aNiHD74adG+V8ABFG5rJTtE7SDX9/5eNPd5MilExxRTf3TmpAcqnl8Q==" saltValue="az6Pija7cVv2G6PwErRC8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Yamamoto Kyota</cp:lastModifiedBy>
  <cp:lastPrinted>2019-03-15T01:30:20Z</cp:lastPrinted>
  <dcterms:created xsi:type="dcterms:W3CDTF">2019-02-14T04:20:39Z</dcterms:created>
  <dcterms:modified xsi:type="dcterms:W3CDTF">2019-11-16T01:35:29Z</dcterms:modified>
</cp:coreProperties>
</file>