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105" windowWidth="13875" windowHeight="8220" activeTab="0"/>
  </bookViews>
  <sheets>
    <sheet name="3月" sheetId="1" r:id="rId1"/>
    <sheet name="2月" sheetId="2" r:id="rId2"/>
    <sheet name="1月" sheetId="3" r:id="rId3"/>
    <sheet name="12月" sheetId="4" r:id="rId4"/>
    <sheet name="11月" sheetId="5" r:id="rId5"/>
    <sheet name="10月" sheetId="6" r:id="rId6"/>
    <sheet name="9月" sheetId="7" r:id="rId7"/>
    <sheet name="8月" sheetId="8" r:id="rId8"/>
    <sheet name="7月" sheetId="9" r:id="rId9"/>
    <sheet name="6月" sheetId="10" r:id="rId10"/>
    <sheet name="5月" sheetId="11" r:id="rId11"/>
    <sheet name="4月" sheetId="12" r:id="rId12"/>
  </sheets>
  <definedNames>
    <definedName name="_xlnm.Print_Area" localSheetId="5">'10月'!$A$1:$M$18</definedName>
    <definedName name="_xlnm.Print_Area" localSheetId="4">'11月'!$A$1:$M$18</definedName>
    <definedName name="_xlnm.Print_Area" localSheetId="3">'12月'!$A$1:$M$18</definedName>
    <definedName name="_xlnm.Print_Area" localSheetId="2">'1月'!$A$1:$M$18</definedName>
    <definedName name="_xlnm.Print_Area" localSheetId="1">'2月'!$A$1:$M$18</definedName>
    <definedName name="_xlnm.Print_Area" localSheetId="0">'3月'!$A$1:$M$18</definedName>
    <definedName name="_xlnm.Print_Area" localSheetId="9">'6月'!$A$1:$M$18</definedName>
    <definedName name="_xlnm.Print_Area" localSheetId="8">'7月'!$A$1:$M$18</definedName>
    <definedName name="_xlnm.Print_Area" localSheetId="7">'8月'!$A$1:$M$18</definedName>
    <definedName name="_xlnm.Print_Area" localSheetId="6">'9月'!$A$1:$M$18</definedName>
  </definedNames>
  <calcPr fullCalcOnLoad="1"/>
</workbook>
</file>

<file path=xl/sharedStrings.xml><?xml version="1.0" encoding="utf-8"?>
<sst xmlns="http://schemas.openxmlformats.org/spreadsheetml/2006/main" count="732" uniqueCount="46">
  <si>
    <t>廿日市市</t>
  </si>
  <si>
    <t>廿日市地域</t>
  </si>
  <si>
    <t>佐伯地域</t>
  </si>
  <si>
    <t>吉和地域</t>
  </si>
  <si>
    <t>大野地域</t>
  </si>
  <si>
    <t>宮島地域</t>
  </si>
  <si>
    <t>人口総数</t>
  </si>
  <si>
    <t>人</t>
  </si>
  <si>
    <t>男</t>
  </si>
  <si>
    <t>女</t>
  </si>
  <si>
    <t>世帯数</t>
  </si>
  <si>
    <t>世帯</t>
  </si>
  <si>
    <t>１５歳未満</t>
  </si>
  <si>
    <t>（構成比）</t>
  </si>
  <si>
    <t>１５～６４歳</t>
  </si>
  <si>
    <t>６５歳以上</t>
  </si>
  <si>
    <t>注　住民基本台帳人口＋外国人登録者数</t>
  </si>
  <si>
    <t>平成２０年４月１日現在</t>
  </si>
  <si>
    <t>平成２０年５月１日現在</t>
  </si>
  <si>
    <t>平成２０年６月１日現在</t>
  </si>
  <si>
    <t>平成２０年７月１日現在</t>
  </si>
  <si>
    <t>平成２０年８月１日現在</t>
  </si>
  <si>
    <t>平成２０年９月１日現在</t>
  </si>
  <si>
    <t>平成２０年１０月１日現在</t>
  </si>
  <si>
    <t>廿日市市の地域別、年齢（３区分）別人口及び世帯数</t>
  </si>
  <si>
    <t>平成２０年１１月１日現在</t>
  </si>
  <si>
    <t>人</t>
  </si>
  <si>
    <t>世帯</t>
  </si>
  <si>
    <t>平成２０年１２月１日現在</t>
  </si>
  <si>
    <t>世帯数</t>
  </si>
  <si>
    <t>平成２１年１月１日現在</t>
  </si>
  <si>
    <t>平成２１年２月１日現在</t>
  </si>
  <si>
    <t>平成２１年３月１日現在</t>
  </si>
  <si>
    <t>廿日市市</t>
  </si>
  <si>
    <t>廿日市地域</t>
  </si>
  <si>
    <t>佐伯地域</t>
  </si>
  <si>
    <t>吉和地域</t>
  </si>
  <si>
    <t>大野地域</t>
  </si>
  <si>
    <t>宮島地域</t>
  </si>
  <si>
    <t>人口総数</t>
  </si>
  <si>
    <t>男</t>
  </si>
  <si>
    <t>女</t>
  </si>
  <si>
    <t>１５歳未満</t>
  </si>
  <si>
    <t>（構成比）</t>
  </si>
  <si>
    <t>１５～６４歳</t>
  </si>
  <si>
    <t>６５歳以上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</si>
</sst>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0\)"/>
    <numFmt numFmtId="178" formatCode="\(0.0\)"/>
  </numFmts>
  <fonts count="13">
    <font>
      <sz val="11"/>
      <name val="ＭＳ Ｐ明朝"/>
      <family val="1"/>
    </font>
    <font>
      <sz val="6"/>
      <name val="ＭＳ Ｐ明朝"/>
      <family val="1"/>
    </font>
    <font>
      <b/>
      <sz val="36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30"/>
      <color indexed="10"/>
      <name val="ＭＳ Ｐゴシック"/>
      <family val="3"/>
    </font>
    <font>
      <b/>
      <i/>
      <sz val="30"/>
      <name val="ＭＳ Ｐゴシック"/>
      <family val="3"/>
    </font>
    <font>
      <i/>
      <sz val="25"/>
      <name val="ＭＳ Ｐゴシック"/>
      <family val="3"/>
    </font>
    <font>
      <sz val="25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2" fillId="0" borderId="0" xfId="16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center"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8" fillId="0" borderId="4" xfId="16" applyFont="1" applyBorder="1" applyAlignment="1">
      <alignment horizontal="center" vertical="center"/>
    </xf>
    <xf numFmtId="38" fontId="9" fillId="0" borderId="4" xfId="16" applyFont="1" applyBorder="1" applyAlignment="1">
      <alignment vertical="center"/>
    </xf>
    <xf numFmtId="38" fontId="10" fillId="0" borderId="2" xfId="16" applyFont="1" applyBorder="1" applyAlignment="1">
      <alignment vertical="center"/>
    </xf>
    <xf numFmtId="38" fontId="10" fillId="0" borderId="3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9" fillId="0" borderId="0" xfId="16" applyFont="1" applyBorder="1" applyAlignment="1">
      <alignment vertical="center"/>
    </xf>
    <xf numFmtId="38" fontId="10" fillId="0" borderId="0" xfId="16" applyFont="1" applyBorder="1" applyAlignment="1">
      <alignment vertical="center"/>
    </xf>
    <xf numFmtId="38" fontId="8" fillId="0" borderId="5" xfId="16" applyFont="1" applyBorder="1" applyAlignment="1">
      <alignment horizontal="center" vertical="center"/>
    </xf>
    <xf numFmtId="38" fontId="9" fillId="0" borderId="5" xfId="16" applyFont="1" applyBorder="1" applyAlignment="1">
      <alignment vertical="center"/>
    </xf>
    <xf numFmtId="38" fontId="10" fillId="0" borderId="6" xfId="16" applyFont="1" applyBorder="1" applyAlignment="1">
      <alignment horizontal="left" vertical="center"/>
    </xf>
    <xf numFmtId="38" fontId="9" fillId="0" borderId="1" xfId="16" applyFont="1" applyBorder="1" applyAlignment="1">
      <alignment vertical="center"/>
    </xf>
    <xf numFmtId="38" fontId="10" fillId="0" borderId="1" xfId="16" applyFont="1" applyBorder="1" applyAlignment="1">
      <alignment horizontal="left" vertical="center"/>
    </xf>
    <xf numFmtId="38" fontId="10" fillId="0" borderId="6" xfId="16" applyFont="1" applyBorder="1" applyAlignment="1">
      <alignment vertical="center"/>
    </xf>
    <xf numFmtId="38" fontId="10" fillId="0" borderId="1" xfId="16" applyFont="1" applyBorder="1" applyAlignment="1">
      <alignment vertical="center"/>
    </xf>
    <xf numFmtId="38" fontId="11" fillId="0" borderId="0" xfId="16" applyFont="1" applyBorder="1" applyAlignment="1">
      <alignment vertical="top"/>
    </xf>
    <xf numFmtId="38" fontId="8" fillId="0" borderId="7" xfId="16" applyFont="1" applyBorder="1" applyAlignment="1">
      <alignment horizontal="center" vertical="center"/>
    </xf>
    <xf numFmtId="38" fontId="9" fillId="0" borderId="7" xfId="16" applyFont="1" applyBorder="1" applyAlignment="1">
      <alignment vertical="center"/>
    </xf>
    <xf numFmtId="38" fontId="10" fillId="0" borderId="8" xfId="16" applyFont="1" applyBorder="1" applyAlignment="1">
      <alignment horizontal="left" vertical="center"/>
    </xf>
    <xf numFmtId="38" fontId="10" fillId="0" borderId="0" xfId="16" applyFont="1" applyBorder="1" applyAlignment="1">
      <alignment horizontal="left" vertical="center"/>
    </xf>
    <xf numFmtId="38" fontId="10" fillId="0" borderId="8" xfId="16" applyFont="1" applyBorder="1" applyAlignment="1">
      <alignment vertical="center"/>
    </xf>
    <xf numFmtId="178" fontId="9" fillId="0" borderId="9" xfId="16" applyNumberFormat="1" applyFont="1" applyBorder="1" applyAlignment="1">
      <alignment horizontal="right" vertical="top"/>
    </xf>
    <xf numFmtId="178" fontId="9" fillId="0" borderId="10" xfId="16" applyNumberFormat="1" applyFont="1" applyBorder="1" applyAlignment="1">
      <alignment horizontal="right" vertical="top"/>
    </xf>
    <xf numFmtId="178" fontId="9" fillId="0" borderId="11" xfId="16" applyNumberFormat="1" applyFont="1" applyBorder="1" applyAlignment="1">
      <alignment horizontal="right" vertical="top"/>
    </xf>
    <xf numFmtId="38" fontId="12" fillId="0" borderId="7" xfId="16" applyFont="1" applyBorder="1" applyAlignment="1">
      <alignment horizontal="center" vertical="center"/>
    </xf>
    <xf numFmtId="38" fontId="12" fillId="0" borderId="9" xfId="16" applyFont="1" applyBorder="1" applyAlignment="1">
      <alignment horizontal="center" vertical="center"/>
    </xf>
    <xf numFmtId="38" fontId="10" fillId="0" borderId="0" xfId="16" applyFont="1" applyBorder="1" applyAlignment="1">
      <alignment vertical="center"/>
    </xf>
    <xf numFmtId="38" fontId="2" fillId="0" borderId="0" xfId="16" applyFont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38" fontId="6" fillId="0" borderId="5" xfId="16" applyFont="1" applyBorder="1" applyAlignment="1">
      <alignment horizontal="center" vertical="center"/>
    </xf>
    <xf numFmtId="38" fontId="6" fillId="0" borderId="1" xfId="16" applyFont="1" applyBorder="1" applyAlignment="1">
      <alignment horizontal="center" vertical="center"/>
    </xf>
    <xf numFmtId="38" fontId="6" fillId="0" borderId="9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7" fillId="0" borderId="4" xfId="16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38" fontId="6" fillId="0" borderId="7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7" fillId="0" borderId="14" xfId="16" applyFont="1" applyBorder="1" applyAlignment="1">
      <alignment horizontal="center" vertical="center"/>
    </xf>
    <xf numFmtId="38" fontId="7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32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33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1"/>
      <c r="C5" s="42"/>
      <c r="D5" s="43" t="s">
        <v>34</v>
      </c>
      <c r="E5" s="44"/>
      <c r="F5" s="43" t="s">
        <v>35</v>
      </c>
      <c r="G5" s="44"/>
      <c r="H5" s="43" t="s">
        <v>36</v>
      </c>
      <c r="I5" s="44"/>
      <c r="J5" s="43" t="s">
        <v>37</v>
      </c>
      <c r="K5" s="44"/>
      <c r="L5" s="43" t="s">
        <v>38</v>
      </c>
      <c r="M5" s="44"/>
    </row>
    <row r="6" spans="1:13" s="15" customFormat="1" ht="63.75" customHeight="1">
      <c r="A6" s="10" t="s">
        <v>39</v>
      </c>
      <c r="B6" s="11">
        <f>D6+F6+H6+J6+L6</f>
        <v>118515</v>
      </c>
      <c r="C6" s="12" t="s">
        <v>26</v>
      </c>
      <c r="D6" s="11">
        <f>SUM(D7:D8)</f>
        <v>76241</v>
      </c>
      <c r="E6" s="13" t="s">
        <v>26</v>
      </c>
      <c r="F6" s="14">
        <f>SUM(F7:F8)</f>
        <v>11849</v>
      </c>
      <c r="G6" s="12" t="s">
        <v>26</v>
      </c>
      <c r="H6" s="11">
        <f>SUM(H7:H8)</f>
        <v>811</v>
      </c>
      <c r="I6" s="13" t="s">
        <v>26</v>
      </c>
      <c r="J6" s="14">
        <f>SUM(J7:J8)</f>
        <v>27769</v>
      </c>
      <c r="K6" s="13" t="s">
        <v>26</v>
      </c>
      <c r="L6" s="11">
        <f>SUM(L7:L8)</f>
        <v>1845</v>
      </c>
      <c r="M6" s="13" t="s">
        <v>26</v>
      </c>
    </row>
    <row r="7" spans="1:13" s="15" customFormat="1" ht="63.75" customHeight="1">
      <c r="A7" s="10" t="s">
        <v>40</v>
      </c>
      <c r="B7" s="11">
        <f>D7+F7+H7+J7+L7</f>
        <v>56722</v>
      </c>
      <c r="C7" s="12" t="s">
        <v>26</v>
      </c>
      <c r="D7" s="11">
        <v>36584</v>
      </c>
      <c r="E7" s="13" t="s">
        <v>26</v>
      </c>
      <c r="F7" s="14">
        <v>5718</v>
      </c>
      <c r="G7" s="12" t="s">
        <v>26</v>
      </c>
      <c r="H7" s="11">
        <v>389</v>
      </c>
      <c r="I7" s="13" t="s">
        <v>26</v>
      </c>
      <c r="J7" s="14">
        <v>13202</v>
      </c>
      <c r="K7" s="13" t="s">
        <v>26</v>
      </c>
      <c r="L7" s="11">
        <v>829</v>
      </c>
      <c r="M7" s="13" t="s">
        <v>26</v>
      </c>
    </row>
    <row r="8" spans="1:13" s="15" customFormat="1" ht="63.75" customHeight="1">
      <c r="A8" s="10" t="s">
        <v>41</v>
      </c>
      <c r="B8" s="11">
        <f>D8+F8+H8+J8+L8</f>
        <v>61793</v>
      </c>
      <c r="C8" s="12" t="s">
        <v>26</v>
      </c>
      <c r="D8" s="11">
        <v>39657</v>
      </c>
      <c r="E8" s="13" t="s">
        <v>26</v>
      </c>
      <c r="F8" s="14">
        <v>6131</v>
      </c>
      <c r="G8" s="12" t="s">
        <v>26</v>
      </c>
      <c r="H8" s="11">
        <v>422</v>
      </c>
      <c r="I8" s="13" t="s">
        <v>26</v>
      </c>
      <c r="J8" s="14">
        <v>14567</v>
      </c>
      <c r="K8" s="13" t="s">
        <v>26</v>
      </c>
      <c r="L8" s="11">
        <v>1016</v>
      </c>
      <c r="M8" s="13" t="s">
        <v>26</v>
      </c>
    </row>
    <row r="9" spans="1:13" s="15" customFormat="1" ht="63.75" customHeight="1">
      <c r="A9" s="10" t="s">
        <v>29</v>
      </c>
      <c r="B9" s="11">
        <f>D9+F9+H9+J9+L9</f>
        <v>47695</v>
      </c>
      <c r="C9" s="12" t="s">
        <v>27</v>
      </c>
      <c r="D9" s="11">
        <v>30253</v>
      </c>
      <c r="E9" s="13" t="s">
        <v>27</v>
      </c>
      <c r="F9" s="14">
        <v>4938</v>
      </c>
      <c r="G9" s="12" t="s">
        <v>27</v>
      </c>
      <c r="H9" s="11">
        <v>398</v>
      </c>
      <c r="I9" s="13" t="s">
        <v>27</v>
      </c>
      <c r="J9" s="14">
        <v>11216</v>
      </c>
      <c r="K9" s="13" t="s">
        <v>27</v>
      </c>
      <c r="L9" s="11">
        <v>890</v>
      </c>
      <c r="M9" s="13" t="s">
        <v>27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42</v>
      </c>
      <c r="B11" s="19">
        <f>D11+F11+H11+J11+L11</f>
        <v>16015</v>
      </c>
      <c r="C11" s="20" t="s">
        <v>26</v>
      </c>
      <c r="D11" s="21">
        <v>10784</v>
      </c>
      <c r="E11" s="22" t="s">
        <v>26</v>
      </c>
      <c r="F11" s="19">
        <v>1298</v>
      </c>
      <c r="G11" s="23" t="s">
        <v>26</v>
      </c>
      <c r="H11" s="21">
        <v>76</v>
      </c>
      <c r="I11" s="24" t="s">
        <v>26</v>
      </c>
      <c r="J11" s="19">
        <v>3743</v>
      </c>
      <c r="K11" s="23" t="s">
        <v>26</v>
      </c>
      <c r="L11" s="21">
        <v>114</v>
      </c>
      <c r="M11" s="23" t="s">
        <v>26</v>
      </c>
    </row>
    <row r="12" spans="1:13" s="25" customFormat="1" ht="39.75" customHeight="1">
      <c r="A12" s="34" t="s">
        <v>43</v>
      </c>
      <c r="B12" s="31">
        <f>B11/B6*100</f>
        <v>13.513057418892124</v>
      </c>
      <c r="C12" s="33"/>
      <c r="D12" s="31">
        <v>14.2</v>
      </c>
      <c r="E12" s="33"/>
      <c r="F12" s="31">
        <f>F11/F6*100</f>
        <v>10.954510929192338</v>
      </c>
      <c r="G12" s="33"/>
      <c r="H12" s="31">
        <f>H11/H6*100</f>
        <v>9.3711467324291</v>
      </c>
      <c r="I12" s="33"/>
      <c r="J12" s="31">
        <f>J11/J6*100</f>
        <v>13.479059382764955</v>
      </c>
      <c r="K12" s="33"/>
      <c r="L12" s="31">
        <f>L11/L6*100</f>
        <v>6.178861788617886</v>
      </c>
      <c r="M12" s="32"/>
    </row>
    <row r="13" spans="1:13" s="15" customFormat="1" ht="39.75" customHeight="1">
      <c r="A13" s="18" t="s">
        <v>44</v>
      </c>
      <c r="B13" s="19">
        <f>D13+F13+H13+J13+L13</f>
        <v>77068</v>
      </c>
      <c r="C13" s="20" t="s">
        <v>26</v>
      </c>
      <c r="D13" s="21">
        <v>51037</v>
      </c>
      <c r="E13" s="22" t="s">
        <v>26</v>
      </c>
      <c r="F13" s="19">
        <v>7363</v>
      </c>
      <c r="G13" s="23" t="s">
        <v>26</v>
      </c>
      <c r="H13" s="21">
        <v>373</v>
      </c>
      <c r="I13" s="24" t="s">
        <v>26</v>
      </c>
      <c r="J13" s="19">
        <v>17276</v>
      </c>
      <c r="K13" s="23" t="s">
        <v>26</v>
      </c>
      <c r="L13" s="21">
        <v>1019</v>
      </c>
      <c r="M13" s="23" t="s">
        <v>26</v>
      </c>
    </row>
    <row r="14" spans="1:13" s="25" customFormat="1" ht="39.75" customHeight="1">
      <c r="A14" s="35" t="s">
        <v>43</v>
      </c>
      <c r="B14" s="31">
        <f>B13/B6*100</f>
        <v>65.02805552039827</v>
      </c>
      <c r="C14" s="33"/>
      <c r="D14" s="31">
        <f>D13/D6*100</f>
        <v>66.94167180388504</v>
      </c>
      <c r="E14" s="33"/>
      <c r="F14" s="31">
        <f>F13/F6*100</f>
        <v>62.140265001265924</v>
      </c>
      <c r="G14" s="33"/>
      <c r="H14" s="31">
        <f>H13/H6*100</f>
        <v>45.99260172626387</v>
      </c>
      <c r="I14" s="33"/>
      <c r="J14" s="31">
        <f>J13/J6*100</f>
        <v>62.213259389967234</v>
      </c>
      <c r="K14" s="33"/>
      <c r="L14" s="31">
        <f>L13/L6*100</f>
        <v>55.230352303523034</v>
      </c>
      <c r="M14" s="32"/>
    </row>
    <row r="15" spans="1:13" s="15" customFormat="1" ht="39.75" customHeight="1">
      <c r="A15" s="26" t="s">
        <v>45</v>
      </c>
      <c r="B15" s="19">
        <f>D15+F15+H15+J15+L15</f>
        <v>25432</v>
      </c>
      <c r="C15" s="28" t="s">
        <v>26</v>
      </c>
      <c r="D15" s="16">
        <v>14420</v>
      </c>
      <c r="E15" s="29" t="s">
        <v>26</v>
      </c>
      <c r="F15" s="27">
        <v>3188</v>
      </c>
      <c r="G15" s="30" t="s">
        <v>26</v>
      </c>
      <c r="H15" s="16">
        <v>362</v>
      </c>
      <c r="I15" s="17" t="s">
        <v>26</v>
      </c>
      <c r="J15" s="27">
        <v>6750</v>
      </c>
      <c r="K15" s="30" t="s">
        <v>26</v>
      </c>
      <c r="L15" s="16">
        <v>712</v>
      </c>
      <c r="M15" s="30" t="s">
        <v>26</v>
      </c>
    </row>
    <row r="16" spans="1:13" s="25" customFormat="1" ht="39.75" customHeight="1">
      <c r="A16" s="35" t="s">
        <v>43</v>
      </c>
      <c r="B16" s="31">
        <f>B15/B6*100</f>
        <v>21.458887060709614</v>
      </c>
      <c r="C16" s="33"/>
      <c r="D16" s="31">
        <f>D15/D6*100</f>
        <v>18.91370784748364</v>
      </c>
      <c r="E16" s="33"/>
      <c r="F16" s="31">
        <f>F15/F6*100</f>
        <v>26.905224069541735</v>
      </c>
      <c r="G16" s="33"/>
      <c r="H16" s="31">
        <f>H15/H6*100</f>
        <v>44.636251541307026</v>
      </c>
      <c r="I16" s="33"/>
      <c r="J16" s="31">
        <f>J15/J6*100</f>
        <v>24.307681227267818</v>
      </c>
      <c r="K16" s="33"/>
      <c r="L16" s="31">
        <f>L15/L6*100</f>
        <v>38.59078590785908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19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5"/>
      <c r="C5" s="46"/>
      <c r="D5" s="47" t="s">
        <v>1</v>
      </c>
      <c r="E5" s="48"/>
      <c r="F5" s="49" t="s">
        <v>2</v>
      </c>
      <c r="G5" s="50"/>
      <c r="H5" s="47" t="s">
        <v>3</v>
      </c>
      <c r="I5" s="48"/>
      <c r="J5" s="49" t="s">
        <v>4</v>
      </c>
      <c r="K5" s="48"/>
      <c r="L5" s="47" t="s">
        <v>5</v>
      </c>
      <c r="M5" s="48"/>
    </row>
    <row r="6" spans="1:13" s="15" customFormat="1" ht="63.75" customHeight="1">
      <c r="A6" s="10" t="s">
        <v>6</v>
      </c>
      <c r="B6" s="11">
        <f>D6+F6+H6+J6+L6</f>
        <v>118286</v>
      </c>
      <c r="C6" s="12" t="s">
        <v>7</v>
      </c>
      <c r="D6" s="11">
        <f>SUM(D7:D8)</f>
        <v>75876</v>
      </c>
      <c r="E6" s="13" t="s">
        <v>7</v>
      </c>
      <c r="F6" s="14">
        <f>SUM(F7:F8)</f>
        <v>12018</v>
      </c>
      <c r="G6" s="12" t="s">
        <v>7</v>
      </c>
      <c r="H6" s="11">
        <f>SUM(H7:H8)</f>
        <v>810</v>
      </c>
      <c r="I6" s="13" t="s">
        <v>7</v>
      </c>
      <c r="J6" s="14">
        <f>SUM(J7:J8)</f>
        <v>27701</v>
      </c>
      <c r="K6" s="13" t="s">
        <v>7</v>
      </c>
      <c r="L6" s="11">
        <f>SUM(L7:L8)</f>
        <v>1881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56591</v>
      </c>
      <c r="C7" s="12" t="s">
        <v>7</v>
      </c>
      <c r="D7" s="11">
        <v>36382</v>
      </c>
      <c r="E7" s="13" t="s">
        <v>7</v>
      </c>
      <c r="F7" s="14">
        <v>5797</v>
      </c>
      <c r="G7" s="12" t="s">
        <v>7</v>
      </c>
      <c r="H7" s="11">
        <v>391</v>
      </c>
      <c r="I7" s="13" t="s">
        <v>7</v>
      </c>
      <c r="J7" s="14">
        <v>13182</v>
      </c>
      <c r="K7" s="13" t="s">
        <v>7</v>
      </c>
      <c r="L7" s="11">
        <v>839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61695</v>
      </c>
      <c r="C8" s="12" t="s">
        <v>7</v>
      </c>
      <c r="D8" s="11">
        <v>39494</v>
      </c>
      <c r="E8" s="13" t="s">
        <v>7</v>
      </c>
      <c r="F8" s="14">
        <v>6221</v>
      </c>
      <c r="G8" s="12" t="s">
        <v>7</v>
      </c>
      <c r="H8" s="11">
        <v>419</v>
      </c>
      <c r="I8" s="13" t="s">
        <v>7</v>
      </c>
      <c r="J8" s="14">
        <v>14519</v>
      </c>
      <c r="K8" s="13" t="s">
        <v>7</v>
      </c>
      <c r="L8" s="11">
        <v>1042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47367</v>
      </c>
      <c r="C9" s="12" t="s">
        <v>11</v>
      </c>
      <c r="D9" s="11">
        <v>30006</v>
      </c>
      <c r="E9" s="13" t="s">
        <v>11</v>
      </c>
      <c r="F9" s="14">
        <v>4960</v>
      </c>
      <c r="G9" s="12" t="s">
        <v>11</v>
      </c>
      <c r="H9" s="11">
        <v>399</v>
      </c>
      <c r="I9" s="13" t="s">
        <v>11</v>
      </c>
      <c r="J9" s="14">
        <v>11113</v>
      </c>
      <c r="K9" s="13" t="s">
        <v>11</v>
      </c>
      <c r="L9" s="11">
        <v>889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16108</v>
      </c>
      <c r="C11" s="20" t="s">
        <v>7</v>
      </c>
      <c r="D11" s="21">
        <v>10831</v>
      </c>
      <c r="E11" s="22" t="s">
        <v>7</v>
      </c>
      <c r="F11" s="19">
        <v>1344</v>
      </c>
      <c r="G11" s="23" t="s">
        <v>7</v>
      </c>
      <c r="H11" s="21">
        <v>76</v>
      </c>
      <c r="I11" s="24" t="s">
        <v>7</v>
      </c>
      <c r="J11" s="19">
        <v>3732</v>
      </c>
      <c r="K11" s="23" t="s">
        <v>7</v>
      </c>
      <c r="L11" s="21">
        <v>125</v>
      </c>
      <c r="M11" s="23" t="s">
        <v>7</v>
      </c>
    </row>
    <row r="12" spans="1:13" s="25" customFormat="1" ht="39.75" customHeight="1">
      <c r="A12" s="34" t="s">
        <v>13</v>
      </c>
      <c r="B12" s="31">
        <f>B11/B6*100</f>
        <v>13.617841502798303</v>
      </c>
      <c r="C12" s="33"/>
      <c r="D12" s="31">
        <f>D11/D6*100</f>
        <v>14.274605936000844</v>
      </c>
      <c r="E12" s="33"/>
      <c r="F12" s="31">
        <f>F11/F6*100</f>
        <v>11.183225162256614</v>
      </c>
      <c r="G12" s="33"/>
      <c r="H12" s="31">
        <f>H11/H6*100</f>
        <v>9.382716049382717</v>
      </c>
      <c r="I12" s="33"/>
      <c r="J12" s="31">
        <f>J11/J6*100</f>
        <v>13.47243781812931</v>
      </c>
      <c r="K12" s="33"/>
      <c r="L12" s="31">
        <f>L11/L6*100</f>
        <v>6.645401382243488</v>
      </c>
      <c r="M12" s="32"/>
    </row>
    <row r="13" spans="1:13" s="15" customFormat="1" ht="39.75" customHeight="1">
      <c r="A13" s="18" t="s">
        <v>14</v>
      </c>
      <c r="B13" s="19">
        <f>D13+F13+H13+J13+L13</f>
        <v>77350</v>
      </c>
      <c r="C13" s="20" t="s">
        <v>7</v>
      </c>
      <c r="D13" s="21">
        <v>51051</v>
      </c>
      <c r="E13" s="22" t="s">
        <v>7</v>
      </c>
      <c r="F13" s="19">
        <v>7488</v>
      </c>
      <c r="G13" s="23" t="s">
        <v>7</v>
      </c>
      <c r="H13" s="21">
        <v>372</v>
      </c>
      <c r="I13" s="24" t="s">
        <v>7</v>
      </c>
      <c r="J13" s="19">
        <v>17394</v>
      </c>
      <c r="K13" s="23" t="s">
        <v>7</v>
      </c>
      <c r="L13" s="21">
        <v>1045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65.3923541247485</v>
      </c>
      <c r="C14" s="33"/>
      <c r="D14" s="31">
        <f>D13/D6*100</f>
        <v>67.28214455163688</v>
      </c>
      <c r="E14" s="33"/>
      <c r="F14" s="31">
        <f>F13/F6*100</f>
        <v>62.306540189715435</v>
      </c>
      <c r="G14" s="33"/>
      <c r="H14" s="31">
        <f>H13/H6*100</f>
        <v>45.925925925925924</v>
      </c>
      <c r="I14" s="33"/>
      <c r="J14" s="31">
        <f>J13/J6*100</f>
        <v>62.79195696906249</v>
      </c>
      <c r="K14" s="33"/>
      <c r="L14" s="31">
        <f>L13/L6*100</f>
        <v>55.55555555555556</v>
      </c>
      <c r="M14" s="32"/>
    </row>
    <row r="15" spans="1:13" s="15" customFormat="1" ht="39.75" customHeight="1">
      <c r="A15" s="26" t="s">
        <v>15</v>
      </c>
      <c r="B15" s="19">
        <f>D15+F15+H15+J15+L15</f>
        <v>24828</v>
      </c>
      <c r="C15" s="28" t="s">
        <v>7</v>
      </c>
      <c r="D15" s="16">
        <v>13994</v>
      </c>
      <c r="E15" s="29" t="s">
        <v>7</v>
      </c>
      <c r="F15" s="27">
        <v>3186</v>
      </c>
      <c r="G15" s="30" t="s">
        <v>7</v>
      </c>
      <c r="H15" s="16">
        <v>362</v>
      </c>
      <c r="I15" s="17" t="s">
        <v>7</v>
      </c>
      <c r="J15" s="27">
        <v>6575</v>
      </c>
      <c r="K15" s="30" t="s">
        <v>7</v>
      </c>
      <c r="L15" s="16">
        <v>711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20.989804372453207</v>
      </c>
      <c r="C16" s="33"/>
      <c r="D16" s="31">
        <f>D15/D6*100</f>
        <v>18.443249512362275</v>
      </c>
      <c r="E16" s="33"/>
      <c r="F16" s="31">
        <f>F15/F6*100</f>
        <v>26.510234648027957</v>
      </c>
      <c r="G16" s="33"/>
      <c r="H16" s="31">
        <f>H15/H6*100</f>
        <v>44.69135802469136</v>
      </c>
      <c r="I16" s="33"/>
      <c r="J16" s="31">
        <f>J15/J6*100</f>
        <v>23.735605212808203</v>
      </c>
      <c r="K16" s="33"/>
      <c r="L16" s="31">
        <f>L15/L6*100</f>
        <v>37.79904306220095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18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5"/>
      <c r="C5" s="46"/>
      <c r="D5" s="47" t="s">
        <v>1</v>
      </c>
      <c r="E5" s="48"/>
      <c r="F5" s="49" t="s">
        <v>2</v>
      </c>
      <c r="G5" s="50"/>
      <c r="H5" s="47" t="s">
        <v>3</v>
      </c>
      <c r="I5" s="48"/>
      <c r="J5" s="49" t="s">
        <v>4</v>
      </c>
      <c r="K5" s="48"/>
      <c r="L5" s="47" t="s">
        <v>5</v>
      </c>
      <c r="M5" s="48"/>
    </row>
    <row r="6" spans="1:13" s="15" customFormat="1" ht="63.75" customHeight="1">
      <c r="A6" s="10" t="s">
        <v>6</v>
      </c>
      <c r="B6" s="11">
        <f>D6+F6+H6+J6+L6</f>
        <v>118376</v>
      </c>
      <c r="C6" s="12" t="s">
        <v>7</v>
      </c>
      <c r="D6" s="11">
        <f>SUM(D7:D8)</f>
        <v>75914</v>
      </c>
      <c r="E6" s="13" t="s">
        <v>7</v>
      </c>
      <c r="F6" s="14">
        <f>SUM(F7:F8)</f>
        <v>12041</v>
      </c>
      <c r="G6" s="12" t="s">
        <v>7</v>
      </c>
      <c r="H6" s="11">
        <f>SUM(H7:H8)</f>
        <v>813</v>
      </c>
      <c r="I6" s="13" t="s">
        <v>7</v>
      </c>
      <c r="J6" s="14">
        <f>SUM(J7:J8)</f>
        <v>27722</v>
      </c>
      <c r="K6" s="13" t="s">
        <v>7</v>
      </c>
      <c r="L6" s="11">
        <f>SUM(L7:L8)</f>
        <v>1886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56636</v>
      </c>
      <c r="C7" s="12" t="s">
        <v>7</v>
      </c>
      <c r="D7" s="11">
        <v>36396</v>
      </c>
      <c r="E7" s="13" t="s">
        <v>7</v>
      </c>
      <c r="F7" s="14">
        <v>5810</v>
      </c>
      <c r="G7" s="12" t="s">
        <v>7</v>
      </c>
      <c r="H7" s="11">
        <v>393</v>
      </c>
      <c r="I7" s="13" t="s">
        <v>7</v>
      </c>
      <c r="J7" s="14">
        <v>13197</v>
      </c>
      <c r="K7" s="13" t="s">
        <v>7</v>
      </c>
      <c r="L7" s="11">
        <v>840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61740</v>
      </c>
      <c r="C8" s="12" t="s">
        <v>7</v>
      </c>
      <c r="D8" s="11">
        <v>39518</v>
      </c>
      <c r="E8" s="13" t="s">
        <v>7</v>
      </c>
      <c r="F8" s="14">
        <v>6231</v>
      </c>
      <c r="G8" s="12" t="s">
        <v>7</v>
      </c>
      <c r="H8" s="11">
        <v>420</v>
      </c>
      <c r="I8" s="13" t="s">
        <v>7</v>
      </c>
      <c r="J8" s="14">
        <v>14525</v>
      </c>
      <c r="K8" s="13" t="s">
        <v>7</v>
      </c>
      <c r="L8" s="11">
        <v>1046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47359</v>
      </c>
      <c r="C9" s="12" t="s">
        <v>11</v>
      </c>
      <c r="D9" s="11">
        <v>29984</v>
      </c>
      <c r="E9" s="13" t="s">
        <v>11</v>
      </c>
      <c r="F9" s="14">
        <v>4960</v>
      </c>
      <c r="G9" s="12" t="s">
        <v>11</v>
      </c>
      <c r="H9" s="11">
        <v>400</v>
      </c>
      <c r="I9" s="13" t="s">
        <v>11</v>
      </c>
      <c r="J9" s="14">
        <v>11122</v>
      </c>
      <c r="K9" s="13" t="s">
        <v>11</v>
      </c>
      <c r="L9" s="11">
        <v>893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16147</v>
      </c>
      <c r="C11" s="20" t="s">
        <v>7</v>
      </c>
      <c r="D11" s="21">
        <v>10867</v>
      </c>
      <c r="E11" s="22" t="s">
        <v>7</v>
      </c>
      <c r="F11" s="19">
        <v>1345</v>
      </c>
      <c r="G11" s="23" t="s">
        <v>7</v>
      </c>
      <c r="H11" s="21">
        <v>77</v>
      </c>
      <c r="I11" s="24" t="s">
        <v>7</v>
      </c>
      <c r="J11" s="19">
        <v>3735</v>
      </c>
      <c r="K11" s="23" t="s">
        <v>7</v>
      </c>
      <c r="L11" s="21">
        <v>123</v>
      </c>
      <c r="M11" s="23" t="s">
        <v>7</v>
      </c>
    </row>
    <row r="12" spans="1:13" s="25" customFormat="1" ht="39.75" customHeight="1">
      <c r="A12" s="34" t="s">
        <v>13</v>
      </c>
      <c r="B12" s="31">
        <f>B11/B6*100</f>
        <v>13.640433871730757</v>
      </c>
      <c r="C12" s="33"/>
      <c r="D12" s="31">
        <f>D11/D6*100</f>
        <v>14.314882630344863</v>
      </c>
      <c r="E12" s="33"/>
      <c r="F12" s="31">
        <f>F11/F6*100</f>
        <v>11.170168590648617</v>
      </c>
      <c r="G12" s="33"/>
      <c r="H12" s="31">
        <f>H11/H6*100</f>
        <v>9.471094710947108</v>
      </c>
      <c r="I12" s="33"/>
      <c r="J12" s="31">
        <f>J11/J6*100</f>
        <v>13.47305389221557</v>
      </c>
      <c r="K12" s="33"/>
      <c r="L12" s="31">
        <f>L11/L6*100</f>
        <v>6.521739130434782</v>
      </c>
      <c r="M12" s="32"/>
    </row>
    <row r="13" spans="1:13" s="15" customFormat="1" ht="39.75" customHeight="1">
      <c r="A13" s="18" t="s">
        <v>14</v>
      </c>
      <c r="B13" s="19">
        <f>D13+F13+H13+J13+L13</f>
        <v>77429</v>
      </c>
      <c r="C13" s="20" t="s">
        <v>7</v>
      </c>
      <c r="D13" s="21">
        <v>51073</v>
      </c>
      <c r="E13" s="22" t="s">
        <v>7</v>
      </c>
      <c r="F13" s="19">
        <v>7515</v>
      </c>
      <c r="G13" s="23" t="s">
        <v>7</v>
      </c>
      <c r="H13" s="21">
        <v>377</v>
      </c>
      <c r="I13" s="24" t="s">
        <v>7</v>
      </c>
      <c r="J13" s="19">
        <v>17412</v>
      </c>
      <c r="K13" s="23" t="s">
        <v>7</v>
      </c>
      <c r="L13" s="21">
        <v>1052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65.4093735216598</v>
      </c>
      <c r="C14" s="33"/>
      <c r="D14" s="31">
        <f>D13/D6*100</f>
        <v>67.2774455304687</v>
      </c>
      <c r="E14" s="33"/>
      <c r="F14" s="31">
        <f>F13/F6*100</f>
        <v>62.411759820612914</v>
      </c>
      <c r="G14" s="33"/>
      <c r="H14" s="31">
        <f>H13/H6*100</f>
        <v>46.371463714637144</v>
      </c>
      <c r="I14" s="33"/>
      <c r="J14" s="31">
        <f>J13/J6*100</f>
        <v>62.80932111680254</v>
      </c>
      <c r="K14" s="33"/>
      <c r="L14" s="31">
        <f>L13/L6*100</f>
        <v>55.77942735949099</v>
      </c>
      <c r="M14" s="32"/>
    </row>
    <row r="15" spans="1:13" s="15" customFormat="1" ht="39.75" customHeight="1">
      <c r="A15" s="26" t="s">
        <v>15</v>
      </c>
      <c r="B15" s="19">
        <f>D15+F15+H15+J15+L15</f>
        <v>24800</v>
      </c>
      <c r="C15" s="28" t="s">
        <v>7</v>
      </c>
      <c r="D15" s="16">
        <v>13974</v>
      </c>
      <c r="E15" s="29" t="s">
        <v>7</v>
      </c>
      <c r="F15" s="27">
        <v>3181</v>
      </c>
      <c r="G15" s="30" t="s">
        <v>7</v>
      </c>
      <c r="H15" s="16">
        <v>359</v>
      </c>
      <c r="I15" s="17" t="s">
        <v>7</v>
      </c>
      <c r="J15" s="27">
        <v>6575</v>
      </c>
      <c r="K15" s="30" t="s">
        <v>7</v>
      </c>
      <c r="L15" s="16">
        <v>711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20.95019260660945</v>
      </c>
      <c r="C16" s="33"/>
      <c r="D16" s="31">
        <f>D15/D6*100</f>
        <v>18.40767183918645</v>
      </c>
      <c r="E16" s="33"/>
      <c r="F16" s="31">
        <f>F15/F6*100</f>
        <v>26.418071588738478</v>
      </c>
      <c r="G16" s="33"/>
      <c r="H16" s="31">
        <f>H15/H6*100-0.1</f>
        <v>44.05744157441574</v>
      </c>
      <c r="I16" s="33"/>
      <c r="J16" s="31">
        <f>J15/J6*100</f>
        <v>23.717624990981893</v>
      </c>
      <c r="K16" s="33"/>
      <c r="L16" s="31">
        <f>L15/L6*100</f>
        <v>37.69883351007423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B7" sqref="B7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17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5"/>
      <c r="C5" s="46"/>
      <c r="D5" s="47" t="s">
        <v>1</v>
      </c>
      <c r="E5" s="48"/>
      <c r="F5" s="49" t="s">
        <v>2</v>
      </c>
      <c r="G5" s="50"/>
      <c r="H5" s="47" t="s">
        <v>3</v>
      </c>
      <c r="I5" s="48"/>
      <c r="J5" s="49" t="s">
        <v>4</v>
      </c>
      <c r="K5" s="48"/>
      <c r="L5" s="47" t="s">
        <v>5</v>
      </c>
      <c r="M5" s="48"/>
    </row>
    <row r="6" spans="1:13" s="15" customFormat="1" ht="63.75" customHeight="1">
      <c r="A6" s="10" t="s">
        <v>6</v>
      </c>
      <c r="B6" s="11">
        <f>D6+F6+H6+J6+L6</f>
        <v>118312</v>
      </c>
      <c r="C6" s="12" t="s">
        <v>7</v>
      </c>
      <c r="D6" s="11">
        <f>SUM(D7:D8)</f>
        <v>75888</v>
      </c>
      <c r="E6" s="13" t="s">
        <v>7</v>
      </c>
      <c r="F6" s="14">
        <f>SUM(F7:F8)</f>
        <v>12062</v>
      </c>
      <c r="G6" s="12" t="s">
        <v>7</v>
      </c>
      <c r="H6" s="11">
        <f>SUM(H7:H8)</f>
        <v>815</v>
      </c>
      <c r="I6" s="13" t="s">
        <v>7</v>
      </c>
      <c r="J6" s="14">
        <f>SUM(J7:J8)</f>
        <v>27658</v>
      </c>
      <c r="K6" s="13" t="s">
        <v>7</v>
      </c>
      <c r="L6" s="11">
        <f>SUM(L7:L8)</f>
        <v>1889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56605</v>
      </c>
      <c r="C7" s="12" t="s">
        <v>7</v>
      </c>
      <c r="D7" s="11">
        <v>36387</v>
      </c>
      <c r="E7" s="13" t="s">
        <v>7</v>
      </c>
      <c r="F7" s="14">
        <v>5819</v>
      </c>
      <c r="G7" s="12" t="s">
        <v>7</v>
      </c>
      <c r="H7" s="11">
        <v>394</v>
      </c>
      <c r="I7" s="13" t="s">
        <v>7</v>
      </c>
      <c r="J7" s="14">
        <v>13164</v>
      </c>
      <c r="K7" s="13" t="s">
        <v>7</v>
      </c>
      <c r="L7" s="11">
        <v>841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61707</v>
      </c>
      <c r="C8" s="12" t="s">
        <v>7</v>
      </c>
      <c r="D8" s="11">
        <v>39501</v>
      </c>
      <c r="E8" s="13" t="s">
        <v>7</v>
      </c>
      <c r="F8" s="14">
        <v>6243</v>
      </c>
      <c r="G8" s="12" t="s">
        <v>7</v>
      </c>
      <c r="H8" s="11">
        <v>421</v>
      </c>
      <c r="I8" s="13" t="s">
        <v>7</v>
      </c>
      <c r="J8" s="14">
        <v>14494</v>
      </c>
      <c r="K8" s="13" t="s">
        <v>7</v>
      </c>
      <c r="L8" s="11">
        <v>1048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47257</v>
      </c>
      <c r="C9" s="12" t="s">
        <v>11</v>
      </c>
      <c r="D9" s="11">
        <v>29911</v>
      </c>
      <c r="E9" s="13" t="s">
        <v>11</v>
      </c>
      <c r="F9" s="14">
        <v>4961</v>
      </c>
      <c r="G9" s="12" t="s">
        <v>11</v>
      </c>
      <c r="H9" s="11">
        <v>400</v>
      </c>
      <c r="I9" s="13" t="s">
        <v>11</v>
      </c>
      <c r="J9" s="14">
        <v>11090</v>
      </c>
      <c r="K9" s="13" t="s">
        <v>11</v>
      </c>
      <c r="L9" s="11">
        <v>895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16145</v>
      </c>
      <c r="C11" s="20" t="s">
        <v>7</v>
      </c>
      <c r="D11" s="21">
        <v>10867</v>
      </c>
      <c r="E11" s="22" t="s">
        <v>7</v>
      </c>
      <c r="F11" s="19">
        <v>1350</v>
      </c>
      <c r="G11" s="23" t="s">
        <v>7</v>
      </c>
      <c r="H11" s="21">
        <v>78</v>
      </c>
      <c r="I11" s="24" t="s">
        <v>7</v>
      </c>
      <c r="J11" s="19">
        <v>3728</v>
      </c>
      <c r="K11" s="23" t="s">
        <v>7</v>
      </c>
      <c r="L11" s="21">
        <v>122</v>
      </c>
      <c r="M11" s="23" t="s">
        <v>7</v>
      </c>
    </row>
    <row r="12" spans="1:13" s="25" customFormat="1" ht="39.75" customHeight="1">
      <c r="A12" s="34" t="s">
        <v>13</v>
      </c>
      <c r="B12" s="31">
        <f>B11/B6*100+0.1</f>
        <v>13.746122117790248</v>
      </c>
      <c r="C12" s="33"/>
      <c r="D12" s="31">
        <f>D11/D6*100</f>
        <v>14.319787054606788</v>
      </c>
      <c r="E12" s="33"/>
      <c r="F12" s="31">
        <f>F11/F6*100</f>
        <v>11.192173768860886</v>
      </c>
      <c r="G12" s="33"/>
      <c r="H12" s="31">
        <f>H11/H6*100</f>
        <v>9.570552147239264</v>
      </c>
      <c r="I12" s="33"/>
      <c r="J12" s="31">
        <f>J11/J6*100</f>
        <v>13.478921107816907</v>
      </c>
      <c r="K12" s="33"/>
      <c r="L12" s="31">
        <f>L11/L6*100</f>
        <v>6.458443620963472</v>
      </c>
      <c r="M12" s="32"/>
    </row>
    <row r="13" spans="1:13" s="15" customFormat="1" ht="39.75" customHeight="1">
      <c r="A13" s="18" t="s">
        <v>14</v>
      </c>
      <c r="B13" s="19">
        <f>D13+F13+H13+J13+L13</f>
        <v>77424</v>
      </c>
      <c r="C13" s="20" t="s">
        <v>7</v>
      </c>
      <c r="D13" s="21">
        <v>51087</v>
      </c>
      <c r="E13" s="22" t="s">
        <v>7</v>
      </c>
      <c r="F13" s="19">
        <v>7531</v>
      </c>
      <c r="G13" s="23" t="s">
        <v>7</v>
      </c>
      <c r="H13" s="21">
        <v>379</v>
      </c>
      <c r="I13" s="24" t="s">
        <v>7</v>
      </c>
      <c r="J13" s="19">
        <v>17370</v>
      </c>
      <c r="K13" s="23" t="s">
        <v>7</v>
      </c>
      <c r="L13" s="21">
        <v>1057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65.44053012374061</v>
      </c>
      <c r="C14" s="33"/>
      <c r="D14" s="31">
        <f>D13/D6*100</f>
        <v>67.31894370651487</v>
      </c>
      <c r="E14" s="33"/>
      <c r="F14" s="31">
        <f>F13/F6*100</f>
        <v>62.43574863206766</v>
      </c>
      <c r="G14" s="33"/>
      <c r="H14" s="31">
        <f>H13/H6*100</f>
        <v>46.50306748466257</v>
      </c>
      <c r="I14" s="33"/>
      <c r="J14" s="31">
        <f>J13/J6*100</f>
        <v>62.802805698170516</v>
      </c>
      <c r="K14" s="33"/>
      <c r="L14" s="31">
        <f>L13/L6*100-0.1</f>
        <v>55.85553202752779</v>
      </c>
      <c r="M14" s="32"/>
    </row>
    <row r="15" spans="1:13" s="15" customFormat="1" ht="39.75" customHeight="1">
      <c r="A15" s="26" t="s">
        <v>15</v>
      </c>
      <c r="B15" s="19">
        <f>D15+F15+H15+J15+L15</f>
        <v>24743</v>
      </c>
      <c r="C15" s="28" t="s">
        <v>7</v>
      </c>
      <c r="D15" s="16">
        <v>13934</v>
      </c>
      <c r="E15" s="29" t="s">
        <v>7</v>
      </c>
      <c r="F15" s="27">
        <v>3181</v>
      </c>
      <c r="G15" s="30" t="s">
        <v>7</v>
      </c>
      <c r="H15" s="16">
        <v>358</v>
      </c>
      <c r="I15" s="17" t="s">
        <v>7</v>
      </c>
      <c r="J15" s="27">
        <v>6560</v>
      </c>
      <c r="K15" s="30" t="s">
        <v>7</v>
      </c>
      <c r="L15" s="16">
        <v>710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20.913347758469133</v>
      </c>
      <c r="C16" s="33"/>
      <c r="D16" s="31">
        <f>D15/D6*100</f>
        <v>18.361269238878346</v>
      </c>
      <c r="E16" s="33"/>
      <c r="F16" s="31">
        <f>F15/F6*100</f>
        <v>26.372077599071464</v>
      </c>
      <c r="G16" s="33"/>
      <c r="H16" s="31">
        <f>H15/H6*100</f>
        <v>43.92638036809816</v>
      </c>
      <c r="I16" s="33"/>
      <c r="J16" s="31">
        <f>J15/J6*100</f>
        <v>23.718273194012582</v>
      </c>
      <c r="K16" s="33"/>
      <c r="L16" s="31">
        <f>L15/L6*100</f>
        <v>37.58602435150873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31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5"/>
      <c r="C5" s="46"/>
      <c r="D5" s="47" t="s">
        <v>1</v>
      </c>
      <c r="E5" s="48"/>
      <c r="F5" s="49" t="s">
        <v>2</v>
      </c>
      <c r="G5" s="50"/>
      <c r="H5" s="47" t="s">
        <v>3</v>
      </c>
      <c r="I5" s="48"/>
      <c r="J5" s="49" t="s">
        <v>4</v>
      </c>
      <c r="K5" s="48"/>
      <c r="L5" s="47" t="s">
        <v>5</v>
      </c>
      <c r="M5" s="48"/>
    </row>
    <row r="6" spans="1:13" s="15" customFormat="1" ht="63.75" customHeight="1">
      <c r="A6" s="10" t="s">
        <v>6</v>
      </c>
      <c r="B6" s="11">
        <f>D6+F6+H6+J6+L6</f>
        <v>118536</v>
      </c>
      <c r="C6" s="12" t="s">
        <v>7</v>
      </c>
      <c r="D6" s="11">
        <f>SUM(D7:D8)</f>
        <v>76223</v>
      </c>
      <c r="E6" s="13" t="s">
        <v>7</v>
      </c>
      <c r="F6" s="14">
        <f>SUM(F7:F8)</f>
        <v>11881</v>
      </c>
      <c r="G6" s="12" t="s">
        <v>7</v>
      </c>
      <c r="H6" s="11">
        <f>SUM(H7:H8)</f>
        <v>813</v>
      </c>
      <c r="I6" s="13" t="s">
        <v>7</v>
      </c>
      <c r="J6" s="14">
        <f>SUM(J7:J8)</f>
        <v>27771</v>
      </c>
      <c r="K6" s="13" t="s">
        <v>7</v>
      </c>
      <c r="L6" s="11">
        <f>SUM(L7:L8)</f>
        <v>1848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56747</v>
      </c>
      <c r="C7" s="12" t="s">
        <v>7</v>
      </c>
      <c r="D7" s="11">
        <v>36590</v>
      </c>
      <c r="E7" s="13" t="s">
        <v>7</v>
      </c>
      <c r="F7" s="14">
        <v>5733</v>
      </c>
      <c r="G7" s="12" t="s">
        <v>7</v>
      </c>
      <c r="H7" s="11">
        <v>391</v>
      </c>
      <c r="I7" s="13" t="s">
        <v>7</v>
      </c>
      <c r="J7" s="14">
        <v>13205</v>
      </c>
      <c r="K7" s="13" t="s">
        <v>7</v>
      </c>
      <c r="L7" s="11">
        <v>828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61789</v>
      </c>
      <c r="C8" s="12" t="s">
        <v>7</v>
      </c>
      <c r="D8" s="11">
        <v>39633</v>
      </c>
      <c r="E8" s="13" t="s">
        <v>7</v>
      </c>
      <c r="F8" s="14">
        <v>6148</v>
      </c>
      <c r="G8" s="12" t="s">
        <v>7</v>
      </c>
      <c r="H8" s="11">
        <v>422</v>
      </c>
      <c r="I8" s="13" t="s">
        <v>7</v>
      </c>
      <c r="J8" s="14">
        <v>14566</v>
      </c>
      <c r="K8" s="13" t="s">
        <v>7</v>
      </c>
      <c r="L8" s="11">
        <v>1020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47683</v>
      </c>
      <c r="C9" s="12" t="s">
        <v>11</v>
      </c>
      <c r="D9" s="11">
        <v>30243</v>
      </c>
      <c r="E9" s="13" t="s">
        <v>11</v>
      </c>
      <c r="F9" s="14">
        <v>4942</v>
      </c>
      <c r="G9" s="12" t="s">
        <v>11</v>
      </c>
      <c r="H9" s="11">
        <v>399</v>
      </c>
      <c r="I9" s="13" t="s">
        <v>11</v>
      </c>
      <c r="J9" s="14">
        <v>11209</v>
      </c>
      <c r="K9" s="13" t="s">
        <v>11</v>
      </c>
      <c r="L9" s="11">
        <v>890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16034</v>
      </c>
      <c r="C11" s="20" t="s">
        <v>7</v>
      </c>
      <c r="D11" s="21">
        <v>10792</v>
      </c>
      <c r="E11" s="22" t="s">
        <v>7</v>
      </c>
      <c r="F11" s="19">
        <v>1308</v>
      </c>
      <c r="G11" s="23" t="s">
        <v>7</v>
      </c>
      <c r="H11" s="21">
        <v>76</v>
      </c>
      <c r="I11" s="24" t="s">
        <v>7</v>
      </c>
      <c r="J11" s="19">
        <v>3743</v>
      </c>
      <c r="K11" s="23" t="s">
        <v>7</v>
      </c>
      <c r="L11" s="21">
        <v>115</v>
      </c>
      <c r="M11" s="23" t="s">
        <v>7</v>
      </c>
    </row>
    <row r="12" spans="1:13" s="25" customFormat="1" ht="39.75" customHeight="1">
      <c r="A12" s="34" t="s">
        <v>13</v>
      </c>
      <c r="B12" s="31">
        <f>B11/B6*100</f>
        <v>13.526692312883851</v>
      </c>
      <c r="C12" s="33"/>
      <c r="D12" s="31">
        <f>D11/D6*100</f>
        <v>14.158456109048451</v>
      </c>
      <c r="E12" s="33"/>
      <c r="F12" s="31">
        <f>F11/F6*100</f>
        <v>11.009174311926607</v>
      </c>
      <c r="G12" s="33"/>
      <c r="H12" s="31">
        <f>H11/H6*100</f>
        <v>9.348093480934809</v>
      </c>
      <c r="I12" s="33"/>
      <c r="J12" s="31">
        <f>J11/J6*100</f>
        <v>13.478088653631486</v>
      </c>
      <c r="K12" s="33"/>
      <c r="L12" s="31">
        <f>L11/L6*100</f>
        <v>6.222943722943723</v>
      </c>
      <c r="M12" s="32"/>
    </row>
    <row r="13" spans="1:13" s="15" customFormat="1" ht="39.75" customHeight="1">
      <c r="A13" s="18" t="s">
        <v>14</v>
      </c>
      <c r="B13" s="19">
        <f>D13+F13+H13+J13+L13</f>
        <v>77147</v>
      </c>
      <c r="C13" s="20" t="s">
        <v>7</v>
      </c>
      <c r="D13" s="21">
        <v>51073</v>
      </c>
      <c r="E13" s="22" t="s">
        <v>7</v>
      </c>
      <c r="F13" s="19">
        <v>7388</v>
      </c>
      <c r="G13" s="23" t="s">
        <v>7</v>
      </c>
      <c r="H13" s="21">
        <v>373</v>
      </c>
      <c r="I13" s="24" t="s">
        <v>7</v>
      </c>
      <c r="J13" s="19">
        <v>17291</v>
      </c>
      <c r="K13" s="23" t="s">
        <v>7</v>
      </c>
      <c r="L13" s="21">
        <v>1022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65.08318148073158</v>
      </c>
      <c r="C14" s="33"/>
      <c r="D14" s="31">
        <f>D13/D6*100</f>
        <v>67.0047098644766</v>
      </c>
      <c r="E14" s="33"/>
      <c r="F14" s="31">
        <f>F13/F6*100</f>
        <v>62.18331790253345</v>
      </c>
      <c r="G14" s="33"/>
      <c r="H14" s="31">
        <f>H13/H6*100</f>
        <v>45.87945879458795</v>
      </c>
      <c r="I14" s="33"/>
      <c r="J14" s="31">
        <f>J13/J6*100</f>
        <v>62.262792121277585</v>
      </c>
      <c r="K14" s="33"/>
      <c r="L14" s="31">
        <f>L13/L6*100</f>
        <v>55.3030303030303</v>
      </c>
      <c r="M14" s="32"/>
    </row>
    <row r="15" spans="1:13" s="15" customFormat="1" ht="39.75" customHeight="1">
      <c r="A15" s="26" t="s">
        <v>15</v>
      </c>
      <c r="B15" s="19">
        <f>D15+F15+H15+J15+L15</f>
        <v>25355</v>
      </c>
      <c r="C15" s="28" t="s">
        <v>7</v>
      </c>
      <c r="D15" s="16">
        <v>14358</v>
      </c>
      <c r="E15" s="29" t="s">
        <v>7</v>
      </c>
      <c r="F15" s="27">
        <v>3185</v>
      </c>
      <c r="G15" s="30" t="s">
        <v>7</v>
      </c>
      <c r="H15" s="16">
        <v>364</v>
      </c>
      <c r="I15" s="17" t="s">
        <v>7</v>
      </c>
      <c r="J15" s="27">
        <v>6737</v>
      </c>
      <c r="K15" s="30" t="s">
        <v>7</v>
      </c>
      <c r="L15" s="16">
        <v>711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21.390126206384558</v>
      </c>
      <c r="C16" s="33"/>
      <c r="D16" s="31">
        <f>D15/D6*100</f>
        <v>18.83683402647495</v>
      </c>
      <c r="E16" s="33"/>
      <c r="F16" s="31">
        <f>F15/F6*100</f>
        <v>26.807507785539936</v>
      </c>
      <c r="G16" s="33"/>
      <c r="H16" s="31">
        <f>H15/H6*100</f>
        <v>44.772447724477246</v>
      </c>
      <c r="I16" s="33"/>
      <c r="J16" s="31">
        <v>24.2</v>
      </c>
      <c r="K16" s="33"/>
      <c r="L16" s="31">
        <f>L15/L6*100</f>
        <v>38.47402597402597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30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1"/>
      <c r="C5" s="42"/>
      <c r="D5" s="43" t="s">
        <v>1</v>
      </c>
      <c r="E5" s="44"/>
      <c r="F5" s="43" t="s">
        <v>2</v>
      </c>
      <c r="G5" s="44"/>
      <c r="H5" s="43" t="s">
        <v>3</v>
      </c>
      <c r="I5" s="44"/>
      <c r="J5" s="43" t="s">
        <v>4</v>
      </c>
      <c r="K5" s="44"/>
      <c r="L5" s="43" t="s">
        <v>5</v>
      </c>
      <c r="M5" s="44"/>
    </row>
    <row r="6" spans="1:13" s="15" customFormat="1" ht="63.75" customHeight="1">
      <c r="A6" s="10" t="s">
        <v>6</v>
      </c>
      <c r="B6" s="11">
        <f>D6+F6+H6+J6+L6</f>
        <v>118527</v>
      </c>
      <c r="C6" s="12" t="s">
        <v>7</v>
      </c>
      <c r="D6" s="11">
        <f>SUM(D7:D8)</f>
        <v>76199</v>
      </c>
      <c r="E6" s="13" t="s">
        <v>7</v>
      </c>
      <c r="F6" s="11">
        <f>SUM(F7:F8)</f>
        <v>11913</v>
      </c>
      <c r="G6" s="12" t="s">
        <v>7</v>
      </c>
      <c r="H6" s="11">
        <f>SUM(H7:H8)</f>
        <v>816</v>
      </c>
      <c r="I6" s="13" t="s">
        <v>7</v>
      </c>
      <c r="J6" s="11">
        <f>SUM(J7:J8)</f>
        <v>27744</v>
      </c>
      <c r="K6" s="13" t="s">
        <v>7</v>
      </c>
      <c r="L6" s="11">
        <f>SUM(L7:L8)</f>
        <v>1855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56747</v>
      </c>
      <c r="C7" s="12" t="s">
        <v>7</v>
      </c>
      <c r="D7" s="11">
        <v>36599</v>
      </c>
      <c r="E7" s="13" t="s">
        <v>7</v>
      </c>
      <c r="F7" s="14">
        <v>5749</v>
      </c>
      <c r="G7" s="12" t="s">
        <v>7</v>
      </c>
      <c r="H7" s="11">
        <v>394</v>
      </c>
      <c r="I7" s="13" t="s">
        <v>7</v>
      </c>
      <c r="J7" s="14">
        <v>13177</v>
      </c>
      <c r="K7" s="13" t="s">
        <v>7</v>
      </c>
      <c r="L7" s="11">
        <v>828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61780</v>
      </c>
      <c r="C8" s="12" t="s">
        <v>7</v>
      </c>
      <c r="D8" s="11">
        <v>39600</v>
      </c>
      <c r="E8" s="13" t="s">
        <v>7</v>
      </c>
      <c r="F8" s="14">
        <v>6164</v>
      </c>
      <c r="G8" s="12" t="s">
        <v>7</v>
      </c>
      <c r="H8" s="11">
        <v>422</v>
      </c>
      <c r="I8" s="13" t="s">
        <v>7</v>
      </c>
      <c r="J8" s="14">
        <v>14567</v>
      </c>
      <c r="K8" s="13" t="s">
        <v>7</v>
      </c>
      <c r="L8" s="11">
        <v>1027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47673</v>
      </c>
      <c r="C9" s="12" t="s">
        <v>11</v>
      </c>
      <c r="D9" s="11">
        <v>30240</v>
      </c>
      <c r="E9" s="13" t="s">
        <v>11</v>
      </c>
      <c r="F9" s="14">
        <v>4953</v>
      </c>
      <c r="G9" s="12" t="s">
        <v>11</v>
      </c>
      <c r="H9" s="11">
        <v>400</v>
      </c>
      <c r="I9" s="13" t="s">
        <v>11</v>
      </c>
      <c r="J9" s="14">
        <v>11189</v>
      </c>
      <c r="K9" s="13" t="s">
        <v>11</v>
      </c>
      <c r="L9" s="11">
        <v>891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16002</v>
      </c>
      <c r="C11" s="20" t="s">
        <v>7</v>
      </c>
      <c r="D11" s="21">
        <v>10758</v>
      </c>
      <c r="E11" s="22" t="s">
        <v>7</v>
      </c>
      <c r="F11" s="19">
        <v>1311</v>
      </c>
      <c r="G11" s="23" t="s">
        <v>7</v>
      </c>
      <c r="H11" s="21">
        <v>77</v>
      </c>
      <c r="I11" s="24" t="s">
        <v>7</v>
      </c>
      <c r="J11" s="19">
        <v>3740</v>
      </c>
      <c r="K11" s="23" t="s">
        <v>7</v>
      </c>
      <c r="L11" s="21">
        <v>116</v>
      </c>
      <c r="M11" s="23" t="s">
        <v>7</v>
      </c>
    </row>
    <row r="12" spans="1:13" s="25" customFormat="1" ht="39.75" customHeight="1">
      <c r="A12" s="34" t="s">
        <v>13</v>
      </c>
      <c r="B12" s="31">
        <f>B11/B6*100</f>
        <v>13.500721354628059</v>
      </c>
      <c r="C12" s="33"/>
      <c r="D12" s="31">
        <f>D11/D6*100</f>
        <v>14.118295515689184</v>
      </c>
      <c r="E12" s="33"/>
      <c r="F12" s="31">
        <f>F11/F6*100</f>
        <v>11.004784688995215</v>
      </c>
      <c r="G12" s="33"/>
      <c r="H12" s="31">
        <f>H11/H6*100</f>
        <v>9.436274509803921</v>
      </c>
      <c r="I12" s="33"/>
      <c r="J12" s="31">
        <f>J11/J6*100</f>
        <v>13.480392156862745</v>
      </c>
      <c r="K12" s="33"/>
      <c r="L12" s="31">
        <f>L11/L6*100</f>
        <v>6.253369272237197</v>
      </c>
      <c r="M12" s="32"/>
    </row>
    <row r="13" spans="1:13" s="15" customFormat="1" ht="39.75" customHeight="1">
      <c r="A13" s="18" t="s">
        <v>14</v>
      </c>
      <c r="B13" s="19">
        <f>D13+F13+H13+J13+L13</f>
        <v>77216</v>
      </c>
      <c r="C13" s="20" t="s">
        <v>7</v>
      </c>
      <c r="D13" s="21">
        <v>51116</v>
      </c>
      <c r="E13" s="22" t="s">
        <v>7</v>
      </c>
      <c r="F13" s="19">
        <v>7415</v>
      </c>
      <c r="G13" s="23" t="s">
        <v>7</v>
      </c>
      <c r="H13" s="21">
        <v>372</v>
      </c>
      <c r="I13" s="24" t="s">
        <v>7</v>
      </c>
      <c r="J13" s="19">
        <v>17290</v>
      </c>
      <c r="K13" s="23" t="s">
        <v>7</v>
      </c>
      <c r="L13" s="21">
        <v>1023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65.14633796518937</v>
      </c>
      <c r="C14" s="33"/>
      <c r="D14" s="31">
        <f>D13/D6*100</f>
        <v>67.08224517382118</v>
      </c>
      <c r="E14" s="33"/>
      <c r="F14" s="31">
        <f>F13/F6*100</f>
        <v>62.24292789389742</v>
      </c>
      <c r="G14" s="33"/>
      <c r="H14" s="31">
        <f>H13/H6*100</f>
        <v>45.588235294117645</v>
      </c>
      <c r="I14" s="33"/>
      <c r="J14" s="31">
        <f>J13/J6*100</f>
        <v>62.319780853517884</v>
      </c>
      <c r="K14" s="33"/>
      <c r="L14" s="31">
        <f>L13/L6*100</f>
        <v>55.14824797843666</v>
      </c>
      <c r="M14" s="32"/>
    </row>
    <row r="15" spans="1:13" s="15" customFormat="1" ht="39.75" customHeight="1">
      <c r="A15" s="26" t="s">
        <v>15</v>
      </c>
      <c r="B15" s="19">
        <f>D15+F15+H15+J15+L15</f>
        <v>25309</v>
      </c>
      <c r="C15" s="28" t="s">
        <v>7</v>
      </c>
      <c r="D15" s="16">
        <v>14325</v>
      </c>
      <c r="E15" s="29" t="s">
        <v>7</v>
      </c>
      <c r="F15" s="27">
        <v>3187</v>
      </c>
      <c r="G15" s="30" t="s">
        <v>7</v>
      </c>
      <c r="H15" s="16">
        <v>367</v>
      </c>
      <c r="I15" s="17" t="s">
        <v>7</v>
      </c>
      <c r="J15" s="27">
        <v>6714</v>
      </c>
      <c r="K15" s="30" t="s">
        <v>7</v>
      </c>
      <c r="L15" s="16">
        <v>716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21.352940680182574</v>
      </c>
      <c r="C16" s="33"/>
      <c r="D16" s="31">
        <f>D15/D6*100</f>
        <v>18.799459310489638</v>
      </c>
      <c r="E16" s="33"/>
      <c r="F16" s="31">
        <f>F15/F6*100</f>
        <v>26.75228741710736</v>
      </c>
      <c r="G16" s="33"/>
      <c r="H16" s="31">
        <f>H15/H6*100</f>
        <v>44.97549019607843</v>
      </c>
      <c r="I16" s="33"/>
      <c r="J16" s="31">
        <f>J15/J6*100</f>
        <v>24.19982698961938</v>
      </c>
      <c r="K16" s="33"/>
      <c r="L16" s="31">
        <f>L15/L6*100</f>
        <v>38.59838274932614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28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5"/>
      <c r="C5" s="46"/>
      <c r="D5" s="47" t="s">
        <v>1</v>
      </c>
      <c r="E5" s="48"/>
      <c r="F5" s="49" t="s">
        <v>2</v>
      </c>
      <c r="G5" s="50"/>
      <c r="H5" s="47" t="s">
        <v>3</v>
      </c>
      <c r="I5" s="48"/>
      <c r="J5" s="49" t="s">
        <v>4</v>
      </c>
      <c r="K5" s="48"/>
      <c r="L5" s="47" t="s">
        <v>5</v>
      </c>
      <c r="M5" s="48"/>
    </row>
    <row r="6" spans="1:13" s="15" customFormat="1" ht="63.75" customHeight="1">
      <c r="A6" s="10" t="s">
        <v>6</v>
      </c>
      <c r="B6" s="11">
        <f>D6+F6+H6+J6+L6</f>
        <v>118398</v>
      </c>
      <c r="C6" s="12" t="s">
        <v>26</v>
      </c>
      <c r="D6" s="11">
        <f>SUM(D7:D8)</f>
        <v>76088</v>
      </c>
      <c r="E6" s="13" t="s">
        <v>26</v>
      </c>
      <c r="F6" s="11">
        <f>SUM(F7:F8)</f>
        <v>11932</v>
      </c>
      <c r="G6" s="12" t="s">
        <v>26</v>
      </c>
      <c r="H6" s="11">
        <f>SUM(H7:H8)</f>
        <v>811</v>
      </c>
      <c r="I6" s="13" t="s">
        <v>26</v>
      </c>
      <c r="J6" s="11">
        <f>SUM(J7:J8)</f>
        <v>27719</v>
      </c>
      <c r="K6" s="13" t="s">
        <v>26</v>
      </c>
      <c r="L6" s="11">
        <f>SUM(L7:L8)</f>
        <v>1848</v>
      </c>
      <c r="M6" s="13" t="s">
        <v>26</v>
      </c>
    </row>
    <row r="7" spans="1:13" s="15" customFormat="1" ht="63.75" customHeight="1">
      <c r="A7" s="10" t="s">
        <v>8</v>
      </c>
      <c r="B7" s="11">
        <f>D7+F7+H7+J7+L7</f>
        <v>56697</v>
      </c>
      <c r="C7" s="12" t="s">
        <v>26</v>
      </c>
      <c r="D7" s="11">
        <v>36547</v>
      </c>
      <c r="E7" s="13" t="s">
        <v>26</v>
      </c>
      <c r="F7" s="14">
        <v>5761</v>
      </c>
      <c r="G7" s="12" t="s">
        <v>26</v>
      </c>
      <c r="H7" s="11">
        <v>391</v>
      </c>
      <c r="I7" s="13" t="s">
        <v>26</v>
      </c>
      <c r="J7" s="14">
        <v>13174</v>
      </c>
      <c r="K7" s="13" t="s">
        <v>26</v>
      </c>
      <c r="L7" s="11">
        <v>824</v>
      </c>
      <c r="M7" s="13" t="s">
        <v>26</v>
      </c>
    </row>
    <row r="8" spans="1:13" s="15" customFormat="1" ht="63.75" customHeight="1">
      <c r="A8" s="10" t="s">
        <v>9</v>
      </c>
      <c r="B8" s="11">
        <f>D8+F8+H8+J8+L8</f>
        <v>61701</v>
      </c>
      <c r="C8" s="12" t="s">
        <v>26</v>
      </c>
      <c r="D8" s="11">
        <v>39541</v>
      </c>
      <c r="E8" s="13" t="s">
        <v>26</v>
      </c>
      <c r="F8" s="14">
        <v>6171</v>
      </c>
      <c r="G8" s="12" t="s">
        <v>26</v>
      </c>
      <c r="H8" s="11">
        <v>420</v>
      </c>
      <c r="I8" s="13" t="s">
        <v>26</v>
      </c>
      <c r="J8" s="14">
        <v>14545</v>
      </c>
      <c r="K8" s="13" t="s">
        <v>26</v>
      </c>
      <c r="L8" s="11">
        <v>1024</v>
      </c>
      <c r="M8" s="13" t="s">
        <v>26</v>
      </c>
    </row>
    <row r="9" spans="1:13" s="15" customFormat="1" ht="63.75" customHeight="1">
      <c r="A9" s="10" t="s">
        <v>29</v>
      </c>
      <c r="B9" s="11">
        <f>D9+F9+H9+J9+L9</f>
        <v>47596</v>
      </c>
      <c r="C9" s="12" t="s">
        <v>27</v>
      </c>
      <c r="D9" s="11">
        <v>30198</v>
      </c>
      <c r="E9" s="13" t="s">
        <v>27</v>
      </c>
      <c r="F9" s="14">
        <v>4955</v>
      </c>
      <c r="G9" s="12" t="s">
        <v>27</v>
      </c>
      <c r="H9" s="11">
        <v>399</v>
      </c>
      <c r="I9" s="13" t="s">
        <v>27</v>
      </c>
      <c r="J9" s="14">
        <v>11159</v>
      </c>
      <c r="K9" s="13" t="s">
        <v>27</v>
      </c>
      <c r="L9" s="11">
        <v>885</v>
      </c>
      <c r="M9" s="13" t="s">
        <v>27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16037</v>
      </c>
      <c r="C11" s="20" t="s">
        <v>26</v>
      </c>
      <c r="D11" s="21">
        <v>10782</v>
      </c>
      <c r="E11" s="22" t="s">
        <v>26</v>
      </c>
      <c r="F11" s="19">
        <v>1316</v>
      </c>
      <c r="G11" s="23" t="s">
        <v>26</v>
      </c>
      <c r="H11" s="21">
        <v>75</v>
      </c>
      <c r="I11" s="24" t="s">
        <v>26</v>
      </c>
      <c r="J11" s="19">
        <v>3749</v>
      </c>
      <c r="K11" s="23" t="s">
        <v>26</v>
      </c>
      <c r="L11" s="21">
        <v>115</v>
      </c>
      <c r="M11" s="23" t="s">
        <v>26</v>
      </c>
    </row>
    <row r="12" spans="1:13" s="25" customFormat="1" ht="39.75" customHeight="1">
      <c r="A12" s="34" t="s">
        <v>13</v>
      </c>
      <c r="B12" s="31">
        <f>B11/B6*100</f>
        <v>13.544992314059359</v>
      </c>
      <c r="C12" s="33"/>
      <c r="D12" s="31">
        <f>D11/D6*100</f>
        <v>14.17043423404479</v>
      </c>
      <c r="E12" s="33"/>
      <c r="F12" s="31">
        <f>F11/F6*100</f>
        <v>11.029165269862554</v>
      </c>
      <c r="G12" s="33"/>
      <c r="H12" s="31">
        <f>H11/H6*100</f>
        <v>9.247842170160297</v>
      </c>
      <c r="I12" s="33"/>
      <c r="J12" s="31">
        <f>J11/J6*100</f>
        <v>13.525018940077205</v>
      </c>
      <c r="K12" s="33"/>
      <c r="L12" s="31">
        <f>L11/L6*100</f>
        <v>6.222943722943723</v>
      </c>
      <c r="M12" s="32"/>
    </row>
    <row r="13" spans="1:13" s="15" customFormat="1" ht="39.75" customHeight="1">
      <c r="A13" s="18" t="s">
        <v>14</v>
      </c>
      <c r="B13" s="19">
        <f>D13+F13+H13+J13+L13</f>
        <v>77158</v>
      </c>
      <c r="C13" s="20" t="s">
        <v>26</v>
      </c>
      <c r="D13" s="21">
        <v>51057</v>
      </c>
      <c r="E13" s="22" t="s">
        <v>26</v>
      </c>
      <c r="F13" s="19">
        <v>7432</v>
      </c>
      <c r="G13" s="23" t="s">
        <v>26</v>
      </c>
      <c r="H13" s="21">
        <v>369</v>
      </c>
      <c r="I13" s="24" t="s">
        <v>26</v>
      </c>
      <c r="J13" s="19">
        <v>17283</v>
      </c>
      <c r="K13" s="23" t="s">
        <v>26</v>
      </c>
      <c r="L13" s="21">
        <v>1017</v>
      </c>
      <c r="M13" s="23" t="s">
        <v>26</v>
      </c>
    </row>
    <row r="14" spans="1:13" s="25" customFormat="1" ht="39.75" customHeight="1">
      <c r="A14" s="35" t="s">
        <v>13</v>
      </c>
      <c r="B14" s="31">
        <f>B13/B6*100</f>
        <v>65.16833054612408</v>
      </c>
      <c r="C14" s="33"/>
      <c r="D14" s="31">
        <f>D13/D6*100</f>
        <v>67.10256545053096</v>
      </c>
      <c r="E14" s="33"/>
      <c r="F14" s="31">
        <f>F13/F6*100</f>
        <v>62.28628897083473</v>
      </c>
      <c r="G14" s="33"/>
      <c r="H14" s="31">
        <f>H13/H6*100</f>
        <v>45.49938347718865</v>
      </c>
      <c r="I14" s="33"/>
      <c r="J14" s="31">
        <f>J13/J6*100</f>
        <v>62.35073415346874</v>
      </c>
      <c r="K14" s="33"/>
      <c r="L14" s="31">
        <f>L13/L6*100</f>
        <v>55.032467532467535</v>
      </c>
      <c r="M14" s="32"/>
    </row>
    <row r="15" spans="1:13" s="15" customFormat="1" ht="39.75" customHeight="1">
      <c r="A15" s="26" t="s">
        <v>15</v>
      </c>
      <c r="B15" s="19">
        <f>D15+F15+H15+J15+L15</f>
        <v>25203</v>
      </c>
      <c r="C15" s="28" t="s">
        <v>26</v>
      </c>
      <c r="D15" s="16">
        <v>14249</v>
      </c>
      <c r="E15" s="29" t="s">
        <v>26</v>
      </c>
      <c r="F15" s="27">
        <v>3184</v>
      </c>
      <c r="G15" s="30" t="s">
        <v>26</v>
      </c>
      <c r="H15" s="16">
        <v>367</v>
      </c>
      <c r="I15" s="17" t="s">
        <v>26</v>
      </c>
      <c r="J15" s="27">
        <v>6687</v>
      </c>
      <c r="K15" s="30" t="s">
        <v>26</v>
      </c>
      <c r="L15" s="16">
        <v>716</v>
      </c>
      <c r="M15" s="30" t="s">
        <v>26</v>
      </c>
    </row>
    <row r="16" spans="1:13" s="25" customFormat="1" ht="39.75" customHeight="1">
      <c r="A16" s="35" t="s">
        <v>13</v>
      </c>
      <c r="B16" s="31">
        <f>B15/B6*100</f>
        <v>21.28667713981655</v>
      </c>
      <c r="C16" s="33"/>
      <c r="D16" s="31">
        <f>D15/D6*100</f>
        <v>18.727000315424245</v>
      </c>
      <c r="E16" s="33"/>
      <c r="F16" s="31">
        <f>F15/F6*100</f>
        <v>26.684545759302715</v>
      </c>
      <c r="G16" s="33"/>
      <c r="H16" s="31">
        <f>H15/H6*100</f>
        <v>45.252774352651045</v>
      </c>
      <c r="I16" s="33"/>
      <c r="J16" s="31">
        <f>J15/J6*100</f>
        <v>24.124246906454054</v>
      </c>
      <c r="K16" s="33"/>
      <c r="L16" s="31">
        <f>L15/L6*100+0.1</f>
        <v>38.84458874458874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25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5"/>
      <c r="C5" s="46"/>
      <c r="D5" s="47" t="s">
        <v>1</v>
      </c>
      <c r="E5" s="48"/>
      <c r="F5" s="49" t="s">
        <v>2</v>
      </c>
      <c r="G5" s="50"/>
      <c r="H5" s="47" t="s">
        <v>3</v>
      </c>
      <c r="I5" s="48"/>
      <c r="J5" s="49" t="s">
        <v>4</v>
      </c>
      <c r="K5" s="48"/>
      <c r="L5" s="47" t="s">
        <v>5</v>
      </c>
      <c r="M5" s="48"/>
    </row>
    <row r="6" spans="1:13" s="15" customFormat="1" ht="63.75" customHeight="1">
      <c r="A6" s="10" t="s">
        <v>6</v>
      </c>
      <c r="B6" s="11">
        <f>D6+F6+H6+J6+L6</f>
        <v>118420</v>
      </c>
      <c r="C6" s="12" t="s">
        <v>7</v>
      </c>
      <c r="D6" s="11">
        <f>SUM(D7:D8)</f>
        <v>76095</v>
      </c>
      <c r="E6" s="13" t="s">
        <v>7</v>
      </c>
      <c r="F6" s="11">
        <f>SUM(F7:F8)</f>
        <v>11951</v>
      </c>
      <c r="G6" s="12" t="s">
        <v>7</v>
      </c>
      <c r="H6" s="11">
        <f>SUM(H7:H8)</f>
        <v>812</v>
      </c>
      <c r="I6" s="13" t="s">
        <v>7</v>
      </c>
      <c r="J6" s="11">
        <f>SUM(J7:J8)</f>
        <v>27714</v>
      </c>
      <c r="K6" s="13" t="s">
        <v>7</v>
      </c>
      <c r="L6" s="11">
        <f>SUM(L7:L8)</f>
        <v>1848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56710</v>
      </c>
      <c r="C7" s="12" t="s">
        <v>7</v>
      </c>
      <c r="D7" s="11">
        <v>36534</v>
      </c>
      <c r="E7" s="13" t="s">
        <v>7</v>
      </c>
      <c r="F7" s="14">
        <v>5770</v>
      </c>
      <c r="G7" s="12" t="s">
        <v>7</v>
      </c>
      <c r="H7" s="11">
        <v>390</v>
      </c>
      <c r="I7" s="13" t="s">
        <v>7</v>
      </c>
      <c r="J7" s="14">
        <v>13194</v>
      </c>
      <c r="K7" s="13" t="s">
        <v>7</v>
      </c>
      <c r="L7" s="11">
        <v>822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61710</v>
      </c>
      <c r="C8" s="12" t="s">
        <v>7</v>
      </c>
      <c r="D8" s="11">
        <v>39561</v>
      </c>
      <c r="E8" s="13" t="s">
        <v>7</v>
      </c>
      <c r="F8" s="14">
        <v>6181</v>
      </c>
      <c r="G8" s="12" t="s">
        <v>7</v>
      </c>
      <c r="H8" s="11">
        <v>422</v>
      </c>
      <c r="I8" s="13" t="s">
        <v>7</v>
      </c>
      <c r="J8" s="14">
        <v>14520</v>
      </c>
      <c r="K8" s="13" t="s">
        <v>7</v>
      </c>
      <c r="L8" s="11">
        <v>1026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47560</v>
      </c>
      <c r="C9" s="12" t="s">
        <v>11</v>
      </c>
      <c r="D9" s="11">
        <v>30179</v>
      </c>
      <c r="E9" s="13" t="s">
        <v>11</v>
      </c>
      <c r="F9" s="14">
        <v>4953</v>
      </c>
      <c r="G9" s="12" t="s">
        <v>11</v>
      </c>
      <c r="H9" s="11">
        <v>398</v>
      </c>
      <c r="I9" s="13" t="s">
        <v>11</v>
      </c>
      <c r="J9" s="14">
        <v>11144</v>
      </c>
      <c r="K9" s="13" t="s">
        <v>11</v>
      </c>
      <c r="L9" s="11">
        <v>886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16046</v>
      </c>
      <c r="C11" s="20" t="s">
        <v>7</v>
      </c>
      <c r="D11" s="21">
        <v>10803</v>
      </c>
      <c r="E11" s="22" t="s">
        <v>7</v>
      </c>
      <c r="F11" s="19">
        <v>1316</v>
      </c>
      <c r="G11" s="23" t="s">
        <v>7</v>
      </c>
      <c r="H11" s="21">
        <v>77</v>
      </c>
      <c r="I11" s="24" t="s">
        <v>7</v>
      </c>
      <c r="J11" s="19">
        <v>3734</v>
      </c>
      <c r="K11" s="23" t="s">
        <v>7</v>
      </c>
      <c r="L11" s="21">
        <v>116</v>
      </c>
      <c r="M11" s="23" t="s">
        <v>7</v>
      </c>
    </row>
    <row r="12" spans="1:13" s="25" customFormat="1" ht="39.75" customHeight="1">
      <c r="A12" s="34" t="s">
        <v>13</v>
      </c>
      <c r="B12" s="31">
        <f>B11/B6*100</f>
        <v>13.550076000675562</v>
      </c>
      <c r="C12" s="33"/>
      <c r="D12" s="31">
        <f>D11/D6*100</f>
        <v>14.196727774492409</v>
      </c>
      <c r="E12" s="33"/>
      <c r="F12" s="31">
        <f>F11/F6*100</f>
        <v>11.011630825872313</v>
      </c>
      <c r="G12" s="33"/>
      <c r="H12" s="31">
        <f>H11/H6*100</f>
        <v>9.482758620689655</v>
      </c>
      <c r="I12" s="33"/>
      <c r="J12" s="31">
        <f>J11/J6*100</f>
        <v>13.47333477664718</v>
      </c>
      <c r="K12" s="33"/>
      <c r="L12" s="31">
        <f>L11/L6*100</f>
        <v>6.277056277056277</v>
      </c>
      <c r="M12" s="32"/>
    </row>
    <row r="13" spans="1:13" s="15" customFormat="1" ht="39.75" customHeight="1">
      <c r="A13" s="18" t="s">
        <v>14</v>
      </c>
      <c r="B13" s="19">
        <f>D13+F13+H13+J13+L13</f>
        <v>77229</v>
      </c>
      <c r="C13" s="20" t="s">
        <v>7</v>
      </c>
      <c r="D13" s="21">
        <v>51073</v>
      </c>
      <c r="E13" s="22" t="s">
        <v>7</v>
      </c>
      <c r="F13" s="19">
        <v>7457</v>
      </c>
      <c r="G13" s="23" t="s">
        <v>7</v>
      </c>
      <c r="H13" s="21">
        <v>367</v>
      </c>
      <c r="I13" s="24" t="s">
        <v>7</v>
      </c>
      <c r="J13" s="19">
        <v>17312</v>
      </c>
      <c r="K13" s="23" t="s">
        <v>7</v>
      </c>
      <c r="L13" s="21">
        <v>1020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65.2161796993751</v>
      </c>
      <c r="C14" s="33"/>
      <c r="D14" s="31">
        <f>D13/D6*100</f>
        <v>67.11741901570404</v>
      </c>
      <c r="E14" s="33"/>
      <c r="F14" s="31">
        <f>F13/F6*100</f>
        <v>62.39645217973392</v>
      </c>
      <c r="G14" s="33"/>
      <c r="H14" s="31">
        <f>H13/H6*100</f>
        <v>45.19704433497537</v>
      </c>
      <c r="I14" s="33"/>
      <c r="J14" s="31">
        <f>J13/J6*100</f>
        <v>62.46662336725121</v>
      </c>
      <c r="K14" s="33"/>
      <c r="L14" s="31">
        <f>L13/L6*100</f>
        <v>55.1948051948052</v>
      </c>
      <c r="M14" s="32"/>
    </row>
    <row r="15" spans="1:13" s="15" customFormat="1" ht="39.75" customHeight="1">
      <c r="A15" s="26" t="s">
        <v>15</v>
      </c>
      <c r="B15" s="19">
        <f>D15+F15+H15+J15+L15</f>
        <v>25145</v>
      </c>
      <c r="C15" s="28" t="s">
        <v>7</v>
      </c>
      <c r="D15" s="16">
        <v>14219</v>
      </c>
      <c r="E15" s="29" t="s">
        <v>7</v>
      </c>
      <c r="F15" s="27">
        <v>3178</v>
      </c>
      <c r="G15" s="30" t="s">
        <v>7</v>
      </c>
      <c r="H15" s="16">
        <v>368</v>
      </c>
      <c r="I15" s="17" t="s">
        <v>7</v>
      </c>
      <c r="J15" s="27">
        <v>6668</v>
      </c>
      <c r="K15" s="30" t="s">
        <v>7</v>
      </c>
      <c r="L15" s="16">
        <v>712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21.233744299949333</v>
      </c>
      <c r="C16" s="33"/>
      <c r="D16" s="31">
        <f>D15/D6*100</f>
        <v>18.685853209803536</v>
      </c>
      <c r="E16" s="33"/>
      <c r="F16" s="31">
        <f>F15/F6*100</f>
        <v>26.591916994393777</v>
      </c>
      <c r="G16" s="33"/>
      <c r="H16" s="31">
        <f>H15/H6*100</f>
        <v>45.320197044334975</v>
      </c>
      <c r="I16" s="33"/>
      <c r="J16" s="31">
        <f>J15/J6*100</f>
        <v>24.06004185610161</v>
      </c>
      <c r="K16" s="33"/>
      <c r="L16" s="31">
        <f>L15/L6*100</f>
        <v>38.52813852813853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23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5"/>
      <c r="C5" s="46"/>
      <c r="D5" s="47" t="s">
        <v>1</v>
      </c>
      <c r="E5" s="48"/>
      <c r="F5" s="49" t="s">
        <v>2</v>
      </c>
      <c r="G5" s="50"/>
      <c r="H5" s="47" t="s">
        <v>3</v>
      </c>
      <c r="I5" s="48"/>
      <c r="J5" s="49" t="s">
        <v>4</v>
      </c>
      <c r="K5" s="48"/>
      <c r="L5" s="47" t="s">
        <v>5</v>
      </c>
      <c r="M5" s="48"/>
    </row>
    <row r="6" spans="1:13" s="15" customFormat="1" ht="63.75" customHeight="1">
      <c r="A6" s="10" t="s">
        <v>6</v>
      </c>
      <c r="B6" s="11">
        <f>D6+F6+H6+J6+L6</f>
        <v>118315</v>
      </c>
      <c r="C6" s="12" t="s">
        <v>7</v>
      </c>
      <c r="D6" s="11">
        <f>SUM(D7:D8)</f>
        <v>76017</v>
      </c>
      <c r="E6" s="13" t="s">
        <v>7</v>
      </c>
      <c r="F6" s="11">
        <f>SUM(F7:F8)</f>
        <v>11964</v>
      </c>
      <c r="G6" s="12" t="s">
        <v>7</v>
      </c>
      <c r="H6" s="11">
        <f>SUM(H7:H8)</f>
        <v>811</v>
      </c>
      <c r="I6" s="13" t="s">
        <v>7</v>
      </c>
      <c r="J6" s="11">
        <f>SUM(J7:J8)</f>
        <v>27676</v>
      </c>
      <c r="K6" s="13" t="s">
        <v>7</v>
      </c>
      <c r="L6" s="11">
        <f>SUM(L7:L8)</f>
        <v>1847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56697</v>
      </c>
      <c r="C7" s="12" t="s">
        <v>7</v>
      </c>
      <c r="D7" s="11">
        <v>36497</v>
      </c>
      <c r="E7" s="13" t="s">
        <v>7</v>
      </c>
      <c r="F7" s="14">
        <v>5779</v>
      </c>
      <c r="G7" s="12" t="s">
        <v>7</v>
      </c>
      <c r="H7" s="11">
        <v>390</v>
      </c>
      <c r="I7" s="13" t="s">
        <v>7</v>
      </c>
      <c r="J7" s="14">
        <v>13207</v>
      </c>
      <c r="K7" s="13" t="s">
        <v>7</v>
      </c>
      <c r="L7" s="11">
        <v>824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61618</v>
      </c>
      <c r="C8" s="12" t="s">
        <v>7</v>
      </c>
      <c r="D8" s="11">
        <v>39520</v>
      </c>
      <c r="E8" s="13" t="s">
        <v>7</v>
      </c>
      <c r="F8" s="14">
        <v>6185</v>
      </c>
      <c r="G8" s="12" t="s">
        <v>7</v>
      </c>
      <c r="H8" s="11">
        <v>421</v>
      </c>
      <c r="I8" s="13" t="s">
        <v>7</v>
      </c>
      <c r="J8" s="14">
        <v>14469</v>
      </c>
      <c r="K8" s="13" t="s">
        <v>7</v>
      </c>
      <c r="L8" s="11">
        <v>1023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47446</v>
      </c>
      <c r="C9" s="12" t="s">
        <v>11</v>
      </c>
      <c r="D9" s="11">
        <v>30120</v>
      </c>
      <c r="E9" s="13" t="s">
        <v>11</v>
      </c>
      <c r="F9" s="14">
        <v>4952</v>
      </c>
      <c r="G9" s="12" t="s">
        <v>11</v>
      </c>
      <c r="H9" s="11">
        <v>396</v>
      </c>
      <c r="I9" s="13" t="s">
        <v>11</v>
      </c>
      <c r="J9" s="14">
        <v>11095</v>
      </c>
      <c r="K9" s="13" t="s">
        <v>11</v>
      </c>
      <c r="L9" s="11">
        <v>883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16072</v>
      </c>
      <c r="C11" s="20" t="s">
        <v>7</v>
      </c>
      <c r="D11" s="21">
        <v>10801</v>
      </c>
      <c r="E11" s="22" t="s">
        <v>7</v>
      </c>
      <c r="F11" s="19">
        <v>1326</v>
      </c>
      <c r="G11" s="23" t="s">
        <v>7</v>
      </c>
      <c r="H11" s="21">
        <v>79</v>
      </c>
      <c r="I11" s="24" t="s">
        <v>7</v>
      </c>
      <c r="J11" s="19">
        <v>3750</v>
      </c>
      <c r="K11" s="23" t="s">
        <v>7</v>
      </c>
      <c r="L11" s="21">
        <v>116</v>
      </c>
      <c r="M11" s="23" t="s">
        <v>7</v>
      </c>
    </row>
    <row r="12" spans="1:13" s="25" customFormat="1" ht="39.75" customHeight="1">
      <c r="A12" s="34" t="s">
        <v>13</v>
      </c>
      <c r="B12" s="31">
        <f>B11/B6*100</f>
        <v>13.58407640620378</v>
      </c>
      <c r="C12" s="33"/>
      <c r="D12" s="31">
        <f>D11/D6*100</f>
        <v>14.2086638515069</v>
      </c>
      <c r="E12" s="33"/>
      <c r="F12" s="31">
        <f>F11/F6*100</f>
        <v>11.083249749247743</v>
      </c>
      <c r="G12" s="33"/>
      <c r="H12" s="31">
        <f>H11/H6*100</f>
        <v>9.741060419235511</v>
      </c>
      <c r="I12" s="33"/>
      <c r="J12" s="31">
        <v>13.6</v>
      </c>
      <c r="K12" s="33"/>
      <c r="L12" s="31">
        <f>L11/L6*100</f>
        <v>6.280454791553872</v>
      </c>
      <c r="M12" s="32"/>
    </row>
    <row r="13" spans="1:13" s="15" customFormat="1" ht="39.75" customHeight="1">
      <c r="A13" s="18" t="s">
        <v>14</v>
      </c>
      <c r="B13" s="19">
        <f>D13+F13+H13+J13+L13</f>
        <v>77165</v>
      </c>
      <c r="C13" s="20" t="s">
        <v>7</v>
      </c>
      <c r="D13" s="21">
        <v>51039</v>
      </c>
      <c r="E13" s="22" t="s">
        <v>7</v>
      </c>
      <c r="F13" s="19">
        <v>7458</v>
      </c>
      <c r="G13" s="23" t="s">
        <v>7</v>
      </c>
      <c r="H13" s="21">
        <v>364</v>
      </c>
      <c r="I13" s="24" t="s">
        <v>7</v>
      </c>
      <c r="J13" s="19">
        <v>17282</v>
      </c>
      <c r="K13" s="23" t="s">
        <v>7</v>
      </c>
      <c r="L13" s="21">
        <v>1022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65.21996365634112</v>
      </c>
      <c r="C14" s="33"/>
      <c r="D14" s="31">
        <f>D13/D6*100</f>
        <v>67.1415604404278</v>
      </c>
      <c r="E14" s="33"/>
      <c r="F14" s="31">
        <f>F13/F6*100</f>
        <v>62.3370110330993</v>
      </c>
      <c r="G14" s="33"/>
      <c r="H14" s="31">
        <f>H13/H6*100</f>
        <v>44.88286066584464</v>
      </c>
      <c r="I14" s="33"/>
      <c r="J14" s="31">
        <f>J13/J6*100</f>
        <v>62.443994796935975</v>
      </c>
      <c r="K14" s="33"/>
      <c r="L14" s="31">
        <f>L13/L6*100</f>
        <v>55.33297238765565</v>
      </c>
      <c r="M14" s="32"/>
    </row>
    <row r="15" spans="1:13" s="15" customFormat="1" ht="39.75" customHeight="1">
      <c r="A15" s="26" t="s">
        <v>15</v>
      </c>
      <c r="B15" s="19">
        <f>D15+F15+H15+J15+L15</f>
        <v>25078</v>
      </c>
      <c r="C15" s="28" t="s">
        <v>7</v>
      </c>
      <c r="D15" s="16">
        <v>14177</v>
      </c>
      <c r="E15" s="29" t="s">
        <v>7</v>
      </c>
      <c r="F15" s="27">
        <v>3180</v>
      </c>
      <c r="G15" s="30" t="s">
        <v>7</v>
      </c>
      <c r="H15" s="16">
        <v>368</v>
      </c>
      <c r="I15" s="17" t="s">
        <v>7</v>
      </c>
      <c r="J15" s="27">
        <v>6644</v>
      </c>
      <c r="K15" s="30" t="s">
        <v>7</v>
      </c>
      <c r="L15" s="16">
        <v>709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21.1959599374551</v>
      </c>
      <c r="C16" s="33"/>
      <c r="D16" s="31">
        <v>18.7</v>
      </c>
      <c r="E16" s="33"/>
      <c r="F16" s="31">
        <f>F15/F6*100</f>
        <v>26.57973921765296</v>
      </c>
      <c r="G16" s="33"/>
      <c r="H16" s="31">
        <f>H15/H6*100</f>
        <v>45.37607891491985</v>
      </c>
      <c r="I16" s="33"/>
      <c r="J16" s="31">
        <f>J15/J6*100</f>
        <v>24.006359300476948</v>
      </c>
      <c r="K16" s="33"/>
      <c r="L16" s="31">
        <f>L15/L6*100</f>
        <v>38.38657282079047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22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5"/>
      <c r="C5" s="46"/>
      <c r="D5" s="47" t="s">
        <v>1</v>
      </c>
      <c r="E5" s="48"/>
      <c r="F5" s="49" t="s">
        <v>2</v>
      </c>
      <c r="G5" s="50"/>
      <c r="H5" s="47" t="s">
        <v>3</v>
      </c>
      <c r="I5" s="48"/>
      <c r="J5" s="49" t="s">
        <v>4</v>
      </c>
      <c r="K5" s="48"/>
      <c r="L5" s="47" t="s">
        <v>5</v>
      </c>
      <c r="M5" s="48"/>
    </row>
    <row r="6" spans="1:13" s="15" customFormat="1" ht="63.75" customHeight="1">
      <c r="A6" s="10" t="s">
        <v>6</v>
      </c>
      <c r="B6" s="11">
        <f>D6+F6+H6+J6+L6</f>
        <v>118298</v>
      </c>
      <c r="C6" s="12" t="s">
        <v>7</v>
      </c>
      <c r="D6" s="11">
        <f>SUM(D7:D8)</f>
        <v>75952</v>
      </c>
      <c r="E6" s="13" t="s">
        <v>7</v>
      </c>
      <c r="F6" s="14">
        <f>SUM(F7:F8)</f>
        <v>11996</v>
      </c>
      <c r="G6" s="12" t="s">
        <v>7</v>
      </c>
      <c r="H6" s="11">
        <f>SUM(H7:H8)</f>
        <v>807</v>
      </c>
      <c r="I6" s="13" t="s">
        <v>7</v>
      </c>
      <c r="J6" s="14">
        <f>SUM(J7:J8)</f>
        <v>27698</v>
      </c>
      <c r="K6" s="13" t="s">
        <v>7</v>
      </c>
      <c r="L6" s="11">
        <f>SUM(L7:L8)</f>
        <v>1845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56670</v>
      </c>
      <c r="C7" s="12" t="s">
        <v>7</v>
      </c>
      <c r="D7" s="11">
        <v>36453</v>
      </c>
      <c r="E7" s="13" t="s">
        <v>7</v>
      </c>
      <c r="F7" s="14">
        <v>5795</v>
      </c>
      <c r="G7" s="12" t="s">
        <v>7</v>
      </c>
      <c r="H7" s="11">
        <v>388</v>
      </c>
      <c r="I7" s="13" t="s">
        <v>7</v>
      </c>
      <c r="J7" s="14">
        <v>13212</v>
      </c>
      <c r="K7" s="13" t="s">
        <v>7</v>
      </c>
      <c r="L7" s="11">
        <v>822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61628</v>
      </c>
      <c r="C8" s="12" t="s">
        <v>7</v>
      </c>
      <c r="D8" s="11">
        <v>39499</v>
      </c>
      <c r="E8" s="13" t="s">
        <v>7</v>
      </c>
      <c r="F8" s="14">
        <v>6201</v>
      </c>
      <c r="G8" s="12" t="s">
        <v>7</v>
      </c>
      <c r="H8" s="11">
        <v>419</v>
      </c>
      <c r="I8" s="13" t="s">
        <v>7</v>
      </c>
      <c r="J8" s="14">
        <v>14486</v>
      </c>
      <c r="K8" s="13" t="s">
        <v>7</v>
      </c>
      <c r="L8" s="11">
        <v>1023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47398</v>
      </c>
      <c r="C9" s="12" t="s">
        <v>11</v>
      </c>
      <c r="D9" s="11">
        <v>30082</v>
      </c>
      <c r="E9" s="13" t="s">
        <v>11</v>
      </c>
      <c r="F9" s="14">
        <v>4956</v>
      </c>
      <c r="G9" s="12" t="s">
        <v>11</v>
      </c>
      <c r="H9" s="11">
        <v>394</v>
      </c>
      <c r="I9" s="13" t="s">
        <v>11</v>
      </c>
      <c r="J9" s="14">
        <v>11086</v>
      </c>
      <c r="K9" s="13" t="s">
        <v>11</v>
      </c>
      <c r="L9" s="11">
        <v>880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16076</v>
      </c>
      <c r="C11" s="20" t="s">
        <v>7</v>
      </c>
      <c r="D11" s="21">
        <v>10791</v>
      </c>
      <c r="E11" s="22" t="s">
        <v>7</v>
      </c>
      <c r="F11" s="19">
        <v>1332</v>
      </c>
      <c r="G11" s="23" t="s">
        <v>7</v>
      </c>
      <c r="H11" s="21">
        <v>77</v>
      </c>
      <c r="I11" s="24" t="s">
        <v>7</v>
      </c>
      <c r="J11" s="19">
        <v>3758</v>
      </c>
      <c r="K11" s="23" t="s">
        <v>7</v>
      </c>
      <c r="L11" s="21">
        <v>118</v>
      </c>
      <c r="M11" s="23" t="s">
        <v>7</v>
      </c>
    </row>
    <row r="12" spans="1:13" s="25" customFormat="1" ht="39.75" customHeight="1">
      <c r="A12" s="34" t="s">
        <v>13</v>
      </c>
      <c r="B12" s="31">
        <f>B11/B6*100</f>
        <v>13.58940979560094</v>
      </c>
      <c r="C12" s="33"/>
      <c r="D12" s="31">
        <f>D11/D6*100</f>
        <v>14.207657467874446</v>
      </c>
      <c r="E12" s="33"/>
      <c r="F12" s="31">
        <f>F11/F6*100</f>
        <v>11.103701233744582</v>
      </c>
      <c r="G12" s="33"/>
      <c r="H12" s="31">
        <f>H11/H6*100</f>
        <v>9.541511771995044</v>
      </c>
      <c r="I12" s="33"/>
      <c r="J12" s="31">
        <f>J11/J6*100</f>
        <v>13.567766625749151</v>
      </c>
      <c r="K12" s="33"/>
      <c r="L12" s="31">
        <f>L11/L6*100</f>
        <v>6.3956639566395665</v>
      </c>
      <c r="M12" s="32"/>
    </row>
    <row r="13" spans="1:13" s="15" customFormat="1" ht="39.75" customHeight="1">
      <c r="A13" s="18" t="s">
        <v>14</v>
      </c>
      <c r="B13" s="19">
        <f>D13+F13+H13+J13+L13</f>
        <v>77210</v>
      </c>
      <c r="C13" s="20" t="s">
        <v>7</v>
      </c>
      <c r="D13" s="21">
        <v>51043</v>
      </c>
      <c r="E13" s="22" t="s">
        <v>7</v>
      </c>
      <c r="F13" s="19">
        <v>7475</v>
      </c>
      <c r="G13" s="23" t="s">
        <v>7</v>
      </c>
      <c r="H13" s="21">
        <v>363</v>
      </c>
      <c r="I13" s="24" t="s">
        <v>7</v>
      </c>
      <c r="J13" s="19">
        <v>17310</v>
      </c>
      <c r="K13" s="23" t="s">
        <v>7</v>
      </c>
      <c r="L13" s="21">
        <v>1019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65.26737561074575</v>
      </c>
      <c r="C14" s="33"/>
      <c r="D14" s="31">
        <f>D13/D6*100</f>
        <v>67.20428691805351</v>
      </c>
      <c r="E14" s="33"/>
      <c r="F14" s="31">
        <f>F13/F6*100</f>
        <v>62.31243747915972</v>
      </c>
      <c r="G14" s="33"/>
      <c r="H14" s="31">
        <f>H13/H6*100</f>
        <v>44.98141263940521</v>
      </c>
      <c r="I14" s="33"/>
      <c r="J14" s="31">
        <f>J13/J6*100</f>
        <v>62.495487038775366</v>
      </c>
      <c r="K14" s="33"/>
      <c r="L14" s="31">
        <f>L13/L6*100</f>
        <v>55.230352303523034</v>
      </c>
      <c r="M14" s="32"/>
    </row>
    <row r="15" spans="1:13" s="15" customFormat="1" ht="39.75" customHeight="1">
      <c r="A15" s="26" t="s">
        <v>15</v>
      </c>
      <c r="B15" s="19">
        <f>D15+F15+H15+J15+L15</f>
        <v>25012</v>
      </c>
      <c r="C15" s="28" t="s">
        <v>7</v>
      </c>
      <c r="D15" s="16">
        <v>14118</v>
      </c>
      <c r="E15" s="29" t="s">
        <v>7</v>
      </c>
      <c r="F15" s="27">
        <v>3189</v>
      </c>
      <c r="G15" s="30" t="s">
        <v>7</v>
      </c>
      <c r="H15" s="16">
        <v>367</v>
      </c>
      <c r="I15" s="17" t="s">
        <v>7</v>
      </c>
      <c r="J15" s="27">
        <v>6630</v>
      </c>
      <c r="K15" s="30" t="s">
        <v>7</v>
      </c>
      <c r="L15" s="16">
        <v>708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21.14321459365332</v>
      </c>
      <c r="C16" s="33"/>
      <c r="D16" s="31">
        <f>D15/D6*100</f>
        <v>18.588055614072047</v>
      </c>
      <c r="E16" s="33"/>
      <c r="F16" s="31">
        <f>F15/F6*100</f>
        <v>26.5838612870957</v>
      </c>
      <c r="G16" s="33"/>
      <c r="H16" s="31">
        <f>H15/H6*100</f>
        <v>45.47707558859975</v>
      </c>
      <c r="I16" s="33"/>
      <c r="J16" s="31">
        <f>J15/J6*100</f>
        <v>23.936746335475487</v>
      </c>
      <c r="K16" s="33"/>
      <c r="L16" s="31">
        <f>L15/L6*100</f>
        <v>38.3739837398374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21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1"/>
      <c r="C5" s="42"/>
      <c r="D5" s="43" t="s">
        <v>1</v>
      </c>
      <c r="E5" s="44"/>
      <c r="F5" s="43" t="s">
        <v>2</v>
      </c>
      <c r="G5" s="44"/>
      <c r="H5" s="43" t="s">
        <v>3</v>
      </c>
      <c r="I5" s="44"/>
      <c r="J5" s="43" t="s">
        <v>4</v>
      </c>
      <c r="K5" s="44"/>
      <c r="L5" s="43" t="s">
        <v>5</v>
      </c>
      <c r="M5" s="44"/>
    </row>
    <row r="6" spans="1:13" s="15" customFormat="1" ht="63.75" customHeight="1">
      <c r="A6" s="10" t="s">
        <v>6</v>
      </c>
      <c r="B6" s="11">
        <f>D6+F6+H6+J6+L6</f>
        <v>118286</v>
      </c>
      <c r="C6" s="12" t="s">
        <v>7</v>
      </c>
      <c r="D6" s="11">
        <f>SUM(D7:D8)</f>
        <v>75873</v>
      </c>
      <c r="E6" s="13" t="s">
        <v>7</v>
      </c>
      <c r="F6" s="14">
        <f>SUM(F7:F8)</f>
        <v>12013</v>
      </c>
      <c r="G6" s="12" t="s">
        <v>7</v>
      </c>
      <c r="H6" s="11">
        <f>SUM(H7:H8)</f>
        <v>807</v>
      </c>
      <c r="I6" s="13" t="s">
        <v>7</v>
      </c>
      <c r="J6" s="14">
        <f>SUM(J7:J8)</f>
        <v>27733</v>
      </c>
      <c r="K6" s="13" t="s">
        <v>7</v>
      </c>
      <c r="L6" s="11">
        <f>SUM(L7:L8)</f>
        <v>1860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56650</v>
      </c>
      <c r="C7" s="12" t="s">
        <v>7</v>
      </c>
      <c r="D7" s="11">
        <v>36417</v>
      </c>
      <c r="E7" s="13" t="s">
        <v>7</v>
      </c>
      <c r="F7" s="14">
        <v>5802</v>
      </c>
      <c r="G7" s="12" t="s">
        <v>7</v>
      </c>
      <c r="H7" s="11">
        <v>390</v>
      </c>
      <c r="I7" s="13" t="s">
        <v>7</v>
      </c>
      <c r="J7" s="14">
        <v>13209</v>
      </c>
      <c r="K7" s="13" t="s">
        <v>7</v>
      </c>
      <c r="L7" s="11">
        <v>832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61636</v>
      </c>
      <c r="C8" s="12" t="s">
        <v>7</v>
      </c>
      <c r="D8" s="11">
        <v>39456</v>
      </c>
      <c r="E8" s="13" t="s">
        <v>7</v>
      </c>
      <c r="F8" s="14">
        <v>6211</v>
      </c>
      <c r="G8" s="12" t="s">
        <v>7</v>
      </c>
      <c r="H8" s="11">
        <v>417</v>
      </c>
      <c r="I8" s="13" t="s">
        <v>7</v>
      </c>
      <c r="J8" s="14">
        <v>14524</v>
      </c>
      <c r="K8" s="13" t="s">
        <v>7</v>
      </c>
      <c r="L8" s="11">
        <v>1028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47408</v>
      </c>
      <c r="C9" s="12" t="s">
        <v>11</v>
      </c>
      <c r="D9" s="11">
        <v>30043</v>
      </c>
      <c r="E9" s="13" t="s">
        <v>11</v>
      </c>
      <c r="F9" s="14">
        <v>4952</v>
      </c>
      <c r="G9" s="12" t="s">
        <v>11</v>
      </c>
      <c r="H9" s="11">
        <v>393</v>
      </c>
      <c r="I9" s="13" t="s">
        <v>11</v>
      </c>
      <c r="J9" s="14">
        <v>11138</v>
      </c>
      <c r="K9" s="13" t="s">
        <v>11</v>
      </c>
      <c r="L9" s="11">
        <v>882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16070</v>
      </c>
      <c r="C11" s="20" t="s">
        <v>7</v>
      </c>
      <c r="D11" s="21">
        <v>10787</v>
      </c>
      <c r="E11" s="22" t="s">
        <v>7</v>
      </c>
      <c r="F11" s="19">
        <v>1336</v>
      </c>
      <c r="G11" s="23" t="s">
        <v>7</v>
      </c>
      <c r="H11" s="21">
        <v>77</v>
      </c>
      <c r="I11" s="24" t="s">
        <v>7</v>
      </c>
      <c r="J11" s="19">
        <v>3746</v>
      </c>
      <c r="K11" s="23" t="s">
        <v>7</v>
      </c>
      <c r="L11" s="21">
        <v>124</v>
      </c>
      <c r="M11" s="23" t="s">
        <v>7</v>
      </c>
    </row>
    <row r="12" spans="1:13" s="25" customFormat="1" ht="39.75" customHeight="1">
      <c r="A12" s="34" t="s">
        <v>13</v>
      </c>
      <c r="B12" s="31">
        <f>B11/B6*100</f>
        <v>13.585715976531457</v>
      </c>
      <c r="C12" s="33"/>
      <c r="D12" s="31">
        <f>D11/D6*100</f>
        <v>14.217178706522743</v>
      </c>
      <c r="E12" s="33"/>
      <c r="F12" s="31">
        <f>F11/F6*100</f>
        <v>11.12128527428619</v>
      </c>
      <c r="G12" s="33"/>
      <c r="H12" s="31">
        <f>H11/H6*100</f>
        <v>9.541511771995044</v>
      </c>
      <c r="I12" s="33"/>
      <c r="J12" s="31">
        <f>J11/J6*100</f>
        <v>13.507373886705368</v>
      </c>
      <c r="K12" s="33"/>
      <c r="L12" s="31">
        <f>L11/L6*100</f>
        <v>6.666666666666667</v>
      </c>
      <c r="M12" s="32"/>
    </row>
    <row r="13" spans="1:13" s="15" customFormat="1" ht="39.75" customHeight="1">
      <c r="A13" s="18" t="s">
        <v>14</v>
      </c>
      <c r="B13" s="19">
        <f>D13+F13+H13+J13+L13</f>
        <v>77288</v>
      </c>
      <c r="C13" s="20" t="s">
        <v>7</v>
      </c>
      <c r="D13" s="21">
        <v>51033</v>
      </c>
      <c r="E13" s="22" t="s">
        <v>7</v>
      </c>
      <c r="F13" s="19">
        <v>7487</v>
      </c>
      <c r="G13" s="23" t="s">
        <v>7</v>
      </c>
      <c r="H13" s="21">
        <v>364</v>
      </c>
      <c r="I13" s="24" t="s">
        <v>7</v>
      </c>
      <c r="J13" s="19">
        <v>17378</v>
      </c>
      <c r="K13" s="23" t="s">
        <v>7</v>
      </c>
      <c r="L13" s="21">
        <v>1026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65.33993879241837</v>
      </c>
      <c r="C14" s="33"/>
      <c r="D14" s="31">
        <f>D13/D6*100</f>
        <v>67.26108101696255</v>
      </c>
      <c r="E14" s="33"/>
      <c r="F14" s="31">
        <f>F13/F6*100</f>
        <v>62.324148838758006</v>
      </c>
      <c r="G14" s="33"/>
      <c r="H14" s="31">
        <f>H13/H6*100</f>
        <v>45.10532837670384</v>
      </c>
      <c r="I14" s="33"/>
      <c r="J14" s="31">
        <f>J13/J6*100</f>
        <v>62.66181083907259</v>
      </c>
      <c r="K14" s="33"/>
      <c r="L14" s="31">
        <f>L13/L6*100-0.1</f>
        <v>55.061290322580646</v>
      </c>
      <c r="M14" s="32"/>
    </row>
    <row r="15" spans="1:13" s="15" customFormat="1" ht="39.75" customHeight="1">
      <c r="A15" s="26" t="s">
        <v>15</v>
      </c>
      <c r="B15" s="19">
        <f>D15+F15+H15+J15+L15</f>
        <v>24928</v>
      </c>
      <c r="C15" s="28" t="s">
        <v>7</v>
      </c>
      <c r="D15" s="16">
        <v>14053</v>
      </c>
      <c r="E15" s="29" t="s">
        <v>7</v>
      </c>
      <c r="F15" s="27">
        <v>3190</v>
      </c>
      <c r="G15" s="30" t="s">
        <v>7</v>
      </c>
      <c r="H15" s="16">
        <v>366</v>
      </c>
      <c r="I15" s="17" t="s">
        <v>7</v>
      </c>
      <c r="J15" s="27">
        <v>6609</v>
      </c>
      <c r="K15" s="30" t="s">
        <v>7</v>
      </c>
      <c r="L15" s="16">
        <v>710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21.074345231050167</v>
      </c>
      <c r="C16" s="33"/>
      <c r="D16" s="31">
        <f>D15/D6*100</f>
        <v>18.521740276514702</v>
      </c>
      <c r="E16" s="33"/>
      <c r="F16" s="31">
        <f>F15/F6*100</f>
        <v>26.5545658869558</v>
      </c>
      <c r="G16" s="33"/>
      <c r="H16" s="31">
        <f>H15/H6*100</f>
        <v>45.353159851301115</v>
      </c>
      <c r="I16" s="33"/>
      <c r="J16" s="31">
        <f>J15/J6*100</f>
        <v>23.830815274222044</v>
      </c>
      <c r="K16" s="33"/>
      <c r="L16" s="31">
        <f>L15/L6*100</f>
        <v>38.17204301075269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="40" zoomScaleNormal="40" zoomScaleSheetLayoutView="55" workbookViewId="0" topLeftCell="A1">
      <selection activeCell="A1" sqref="A1:M1"/>
    </sheetView>
  </sheetViews>
  <sheetFormatPr defaultColWidth="9.00390625" defaultRowHeight="13.5"/>
  <cols>
    <col min="1" max="1" width="23.875" style="4" customWidth="1"/>
    <col min="2" max="2" width="22.875" style="2" customWidth="1"/>
    <col min="3" max="3" width="8.50390625" style="2" customWidth="1"/>
    <col min="4" max="4" width="19.875" style="2" customWidth="1"/>
    <col min="5" max="5" width="8.50390625" style="2" customWidth="1"/>
    <col min="6" max="6" width="20.625" style="2" customWidth="1"/>
    <col min="7" max="7" width="8.50390625" style="2" customWidth="1"/>
    <col min="8" max="8" width="20.625" style="2" customWidth="1"/>
    <col min="9" max="9" width="8.50390625" style="2" customWidth="1"/>
    <col min="10" max="10" width="20.625" style="2" customWidth="1"/>
    <col min="11" max="11" width="8.50390625" style="2" customWidth="1"/>
    <col min="12" max="12" width="20.625" style="2" customWidth="1"/>
    <col min="13" max="13" width="8.50390625" style="2" customWidth="1"/>
    <col min="14" max="16384" width="9.00390625" style="2" customWidth="1"/>
  </cols>
  <sheetData>
    <row r="1" spans="1:13" ht="54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4.75" customHeight="1">
      <c r="A2" s="1"/>
      <c r="B2" s="1"/>
      <c r="C2" s="1"/>
      <c r="D2" s="1"/>
      <c r="E2" s="1"/>
      <c r="F2" s="1"/>
      <c r="G2" s="38" t="s">
        <v>20</v>
      </c>
      <c r="H2" s="38"/>
      <c r="I2" s="38"/>
      <c r="J2" s="38"/>
      <c r="K2" s="38"/>
      <c r="L2" s="38"/>
      <c r="M2" s="38"/>
    </row>
    <row r="3" spans="1:13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</row>
    <row r="4" spans="2:13" ht="31.5" customHeight="1">
      <c r="B4" s="39" t="s">
        <v>0</v>
      </c>
      <c r="C4" s="40"/>
      <c r="D4" s="5"/>
      <c r="E4" s="5"/>
      <c r="F4" s="5"/>
      <c r="G4" s="5"/>
      <c r="H4" s="5"/>
      <c r="I4" s="5"/>
      <c r="J4" s="6"/>
      <c r="K4" s="5"/>
      <c r="L4" s="7"/>
      <c r="M4" s="8"/>
    </row>
    <row r="5" spans="2:13" s="9" customFormat="1" ht="53.25" customHeight="1">
      <c r="B5" s="45"/>
      <c r="C5" s="46"/>
      <c r="D5" s="47" t="s">
        <v>1</v>
      </c>
      <c r="E5" s="48"/>
      <c r="F5" s="49" t="s">
        <v>2</v>
      </c>
      <c r="G5" s="50"/>
      <c r="H5" s="47" t="s">
        <v>3</v>
      </c>
      <c r="I5" s="48"/>
      <c r="J5" s="49" t="s">
        <v>4</v>
      </c>
      <c r="K5" s="48"/>
      <c r="L5" s="47" t="s">
        <v>5</v>
      </c>
      <c r="M5" s="48"/>
    </row>
    <row r="6" spans="1:13" s="15" customFormat="1" ht="63.75" customHeight="1">
      <c r="A6" s="10" t="s">
        <v>6</v>
      </c>
      <c r="B6" s="11">
        <f>D6+F6+H6+J6+L6</f>
        <v>118294</v>
      </c>
      <c r="C6" s="12" t="s">
        <v>7</v>
      </c>
      <c r="D6" s="11">
        <f>SUM(D7:D8)</f>
        <v>75891</v>
      </c>
      <c r="E6" s="13" t="s">
        <v>7</v>
      </c>
      <c r="F6" s="14">
        <f>SUM(F7:F8)</f>
        <v>12019</v>
      </c>
      <c r="G6" s="12" t="s">
        <v>7</v>
      </c>
      <c r="H6" s="11">
        <f>SUM(H7:H8)</f>
        <v>806</v>
      </c>
      <c r="I6" s="13" t="s">
        <v>7</v>
      </c>
      <c r="J6" s="14">
        <f>SUM(J7:J8)</f>
        <v>27710</v>
      </c>
      <c r="K6" s="13" t="s">
        <v>7</v>
      </c>
      <c r="L6" s="11">
        <f>SUM(L7:L8)</f>
        <v>1868</v>
      </c>
      <c r="M6" s="13" t="s">
        <v>7</v>
      </c>
    </row>
    <row r="7" spans="1:13" s="15" customFormat="1" ht="63.75" customHeight="1">
      <c r="A7" s="10" t="s">
        <v>8</v>
      </c>
      <c r="B7" s="11">
        <f>D7+F7+H7+J7+L7</f>
        <v>56629</v>
      </c>
      <c r="C7" s="12" t="s">
        <v>7</v>
      </c>
      <c r="D7" s="11">
        <v>36416</v>
      </c>
      <c r="E7" s="13" t="s">
        <v>7</v>
      </c>
      <c r="F7" s="14">
        <v>5798</v>
      </c>
      <c r="G7" s="12" t="s">
        <v>7</v>
      </c>
      <c r="H7" s="11">
        <v>392</v>
      </c>
      <c r="I7" s="13" t="s">
        <v>7</v>
      </c>
      <c r="J7" s="14">
        <v>13189</v>
      </c>
      <c r="K7" s="13" t="s">
        <v>7</v>
      </c>
      <c r="L7" s="11">
        <v>834</v>
      </c>
      <c r="M7" s="13" t="s">
        <v>7</v>
      </c>
    </row>
    <row r="8" spans="1:13" s="15" customFormat="1" ht="63.75" customHeight="1">
      <c r="A8" s="10" t="s">
        <v>9</v>
      </c>
      <c r="B8" s="11">
        <f>D8+F8+H8+J8+L8</f>
        <v>61665</v>
      </c>
      <c r="C8" s="12" t="s">
        <v>7</v>
      </c>
      <c r="D8" s="11">
        <v>39475</v>
      </c>
      <c r="E8" s="13" t="s">
        <v>7</v>
      </c>
      <c r="F8" s="14">
        <v>6221</v>
      </c>
      <c r="G8" s="12" t="s">
        <v>7</v>
      </c>
      <c r="H8" s="11">
        <v>414</v>
      </c>
      <c r="I8" s="13" t="s">
        <v>7</v>
      </c>
      <c r="J8" s="14">
        <v>14521</v>
      </c>
      <c r="K8" s="13" t="s">
        <v>7</v>
      </c>
      <c r="L8" s="11">
        <v>1034</v>
      </c>
      <c r="M8" s="13" t="s">
        <v>7</v>
      </c>
    </row>
    <row r="9" spans="1:13" s="15" customFormat="1" ht="63.75" customHeight="1">
      <c r="A9" s="10" t="s">
        <v>10</v>
      </c>
      <c r="B9" s="11">
        <f>D9+F9+H9+J9+L9</f>
        <v>47402</v>
      </c>
      <c r="C9" s="12" t="s">
        <v>11</v>
      </c>
      <c r="D9" s="11">
        <v>30042</v>
      </c>
      <c r="E9" s="13" t="s">
        <v>11</v>
      </c>
      <c r="F9" s="14">
        <v>4956</v>
      </c>
      <c r="G9" s="12" t="s">
        <v>11</v>
      </c>
      <c r="H9" s="11">
        <v>394</v>
      </c>
      <c r="I9" s="13" t="s">
        <v>11</v>
      </c>
      <c r="J9" s="14">
        <v>11127</v>
      </c>
      <c r="K9" s="13" t="s">
        <v>11</v>
      </c>
      <c r="L9" s="11">
        <v>883</v>
      </c>
      <c r="M9" s="13" t="s">
        <v>11</v>
      </c>
    </row>
    <row r="10" spans="1:13" s="15" customFormat="1" ht="12" customHeight="1">
      <c r="A10" s="4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</row>
    <row r="11" spans="1:13" s="15" customFormat="1" ht="39.75" customHeight="1">
      <c r="A11" s="18" t="s">
        <v>12</v>
      </c>
      <c r="B11" s="19">
        <f>D11+F11+H11+J11+L11</f>
        <v>16102</v>
      </c>
      <c r="C11" s="20" t="s">
        <v>7</v>
      </c>
      <c r="D11" s="21">
        <v>10820</v>
      </c>
      <c r="E11" s="22" t="s">
        <v>7</v>
      </c>
      <c r="F11" s="19">
        <v>1337</v>
      </c>
      <c r="G11" s="23" t="s">
        <v>7</v>
      </c>
      <c r="H11" s="21">
        <v>76</v>
      </c>
      <c r="I11" s="24" t="s">
        <v>7</v>
      </c>
      <c r="J11" s="19">
        <v>3744</v>
      </c>
      <c r="K11" s="23" t="s">
        <v>7</v>
      </c>
      <c r="L11" s="21">
        <v>125</v>
      </c>
      <c r="M11" s="23" t="s">
        <v>7</v>
      </c>
    </row>
    <row r="12" spans="1:13" s="25" customFormat="1" ht="39.75" customHeight="1">
      <c r="A12" s="34" t="s">
        <v>13</v>
      </c>
      <c r="B12" s="31">
        <f>B11/B6*100</f>
        <v>13.611848445398753</v>
      </c>
      <c r="C12" s="33"/>
      <c r="D12" s="31">
        <f>D11/D6*100-0.1</f>
        <v>14.157290060745016</v>
      </c>
      <c r="E12" s="33"/>
      <c r="F12" s="31">
        <f>F11/F6*100</f>
        <v>11.124053581828772</v>
      </c>
      <c r="G12" s="33"/>
      <c r="H12" s="31">
        <f>H11/H6*100</f>
        <v>9.429280397022332</v>
      </c>
      <c r="I12" s="33"/>
      <c r="J12" s="31">
        <f>J11/J6*100</f>
        <v>13.511367737278961</v>
      </c>
      <c r="K12" s="33"/>
      <c r="L12" s="31">
        <f>L11/L6*100</f>
        <v>6.691648822269808</v>
      </c>
      <c r="M12" s="32"/>
    </row>
    <row r="13" spans="1:13" s="15" customFormat="1" ht="39.75" customHeight="1">
      <c r="A13" s="18" t="s">
        <v>14</v>
      </c>
      <c r="B13" s="19">
        <f>D13+F13+H13+J13+L13</f>
        <v>77314</v>
      </c>
      <c r="C13" s="20" t="s">
        <v>7</v>
      </c>
      <c r="D13" s="21">
        <v>51057</v>
      </c>
      <c r="E13" s="22" t="s">
        <v>7</v>
      </c>
      <c r="F13" s="19">
        <v>7489</v>
      </c>
      <c r="G13" s="23" t="s">
        <v>7</v>
      </c>
      <c r="H13" s="21">
        <v>366</v>
      </c>
      <c r="I13" s="24" t="s">
        <v>7</v>
      </c>
      <c r="J13" s="19">
        <v>17371</v>
      </c>
      <c r="K13" s="23" t="s">
        <v>7</v>
      </c>
      <c r="L13" s="21">
        <v>1031</v>
      </c>
      <c r="M13" s="23" t="s">
        <v>7</v>
      </c>
    </row>
    <row r="14" spans="1:13" s="25" customFormat="1" ht="39.75" customHeight="1">
      <c r="A14" s="35" t="s">
        <v>13</v>
      </c>
      <c r="B14" s="31">
        <f>B13/B6*100</f>
        <v>65.357499112381</v>
      </c>
      <c r="C14" s="33"/>
      <c r="D14" s="31">
        <f>D13/D6*100</f>
        <v>67.27675218405345</v>
      </c>
      <c r="E14" s="33"/>
      <c r="F14" s="31">
        <f>F13/F6*100</f>
        <v>62.30967634578584</v>
      </c>
      <c r="G14" s="33"/>
      <c r="H14" s="31">
        <f>H13/H6*100</f>
        <v>45.40942928039702</v>
      </c>
      <c r="I14" s="33"/>
      <c r="J14" s="31">
        <f>J13/J6*100</f>
        <v>62.68856008661133</v>
      </c>
      <c r="K14" s="33"/>
      <c r="L14" s="31">
        <f>L13/L6*100</f>
        <v>55.192719486081366</v>
      </c>
      <c r="M14" s="32"/>
    </row>
    <row r="15" spans="1:13" s="15" customFormat="1" ht="39.75" customHeight="1">
      <c r="A15" s="26" t="s">
        <v>15</v>
      </c>
      <c r="B15" s="19">
        <f>D15+F15+H15+J15+L15</f>
        <v>24878</v>
      </c>
      <c r="C15" s="28" t="s">
        <v>7</v>
      </c>
      <c r="D15" s="16">
        <v>14014</v>
      </c>
      <c r="E15" s="29" t="s">
        <v>7</v>
      </c>
      <c r="F15" s="27">
        <v>3193</v>
      </c>
      <c r="G15" s="30" t="s">
        <v>7</v>
      </c>
      <c r="H15" s="16">
        <v>364</v>
      </c>
      <c r="I15" s="17" t="s">
        <v>7</v>
      </c>
      <c r="J15" s="27">
        <v>6595</v>
      </c>
      <c r="K15" s="30" t="s">
        <v>7</v>
      </c>
      <c r="L15" s="16">
        <v>712</v>
      </c>
      <c r="M15" s="30" t="s">
        <v>7</v>
      </c>
    </row>
    <row r="16" spans="1:13" s="25" customFormat="1" ht="39.75" customHeight="1">
      <c r="A16" s="35" t="s">
        <v>13</v>
      </c>
      <c r="B16" s="31">
        <f>B15/B6*100</f>
        <v>21.030652442220234</v>
      </c>
      <c r="C16" s="33"/>
      <c r="D16" s="31">
        <f>D15/D6*100</f>
        <v>18.46595775520154</v>
      </c>
      <c r="E16" s="33"/>
      <c r="F16" s="31">
        <f>F15/F6*100</f>
        <v>26.56627007238539</v>
      </c>
      <c r="G16" s="33"/>
      <c r="H16" s="31">
        <f>H15/H6*100</f>
        <v>45.16129032258064</v>
      </c>
      <c r="I16" s="33"/>
      <c r="J16" s="31">
        <f>J15/J6*100</f>
        <v>23.80007217610971</v>
      </c>
      <c r="K16" s="33"/>
      <c r="L16" s="31">
        <f>L15/L6*100</f>
        <v>38.11563169164882</v>
      </c>
      <c r="M16" s="32"/>
    </row>
    <row r="17" spans="1:13" s="15" customFormat="1" ht="18" customHeight="1">
      <c r="A17" s="4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</row>
    <row r="18" s="15" customFormat="1" ht="36.75" customHeight="1">
      <c r="A18" s="36" t="s">
        <v>16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A1:M1"/>
    <mergeCell ref="G2:M2"/>
    <mergeCell ref="B4:C5"/>
    <mergeCell ref="D5:E5"/>
    <mergeCell ref="F5:G5"/>
    <mergeCell ref="H5:I5"/>
    <mergeCell ref="L5:M5"/>
    <mergeCell ref="J5:K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2009-03-10T06:05:37Z</dcterms:modified>
  <cp:category/>
  <cp:version/>
  <cp:contentType/>
  <cp:contentStatus/>
</cp:coreProperties>
</file>